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'Доходы'!$A:$B,'Доходы'!$12:$13</definedName>
  </definedNames>
  <calcPr fullCalcOnLoad="1"/>
</workbook>
</file>

<file path=xl/sharedStrings.xml><?xml version="1.0" encoding="utf-8"?>
<sst xmlns="http://schemas.openxmlformats.org/spreadsheetml/2006/main" count="184" uniqueCount="148">
  <si>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</si>
  <si>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</si>
  <si>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</si>
  <si>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</si>
  <si>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</si>
  <si>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</si>
  <si>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</si>
  <si>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</si>
  <si>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</si>
  <si>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</si>
  <si>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</si>
  <si>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</si>
  <si>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</si>
  <si>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</si>
  <si>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</si>
  <si>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</si>
  <si>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</si>
  <si>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</si>
  <si>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</si>
  <si>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</si>
  <si>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</si>
  <si>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</si>
  <si>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</si>
  <si>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</si>
  <si>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</si>
  <si>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</si>
  <si>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</si>
  <si>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</si>
  <si>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</si>
  <si>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</si>
  <si>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</si>
  <si>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</si>
  <si>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</si>
  <si>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</si>
  <si>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</si>
  <si>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</si>
  <si>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</si>
  <si>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</si>
  <si>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</si>
  <si>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</si>
  <si>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</si>
  <si>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</si>
  <si>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</si>
  <si>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</si>
  <si>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</si>
  <si>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</si>
  <si>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</si>
  <si>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</si>
  <si>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</si>
  <si>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</si>
  <si>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</si>
  <si>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</si>
  <si>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</si>
  <si>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</si>
  <si>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</si>
  <si>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</si>
  <si>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</si>
  <si>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</si>
  <si>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</si>
  <si>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</si>
  <si>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</si>
  <si>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</si>
  <si>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</si>
  <si>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</si>
  <si>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</si>
  <si>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</si>
  <si>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</si>
  <si>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</si>
  <si>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</si>
  <si>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</si>
  <si>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</si>
  <si>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</si>
  <si>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</si>
  <si>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</si>
  <si>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</si>
  <si>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</si>
  <si>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</si>
  <si>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</si>
  <si>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</si>
  <si>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</si>
  <si>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</si>
  <si>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% исполнения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</si>
  <si>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</si>
  <si>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</si>
  <si>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Исполнение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</si>
  <si>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</si>
  <si>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</si>
  <si>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</si>
  <si>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</si>
  <si>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</si>
  <si>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</si>
  <si>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</si>
  <si>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</si>
  <si>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</si>
  <si>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182 1 05 03010 01 0000 110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</si>
  <si>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</si>
  <si>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</si>
  <si>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</si>
  <si>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</si>
  <si>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</si>
  <si>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</si>
  <si>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</si>
  <si>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</si>
  <si>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</si>
  <si>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</si>
  <si>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</si>
  <si>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</si>
  <si>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</si>
  <si>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</si>
  <si>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035 1 13 00000 00 0000 000</t>
  </si>
  <si>
    <t>Доходы от оказания платных услуг (работ) и компенсации затрат государства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</si>
  <si>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</si>
  <si>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</si>
  <si>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</si>
  <si>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</si>
  <si>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003 1 14 06013 10 0000 430</t>
  </si>
  <si>
    <t xml:space="preserve">Субсидия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</t>
  </si>
  <si>
    <t xml:space="preserve">Субсидия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</t>
  </si>
  <si>
    <t>035 2 18 00000 00 0000 151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</si>
  <si>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</si>
  <si>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</si>
  <si>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</si>
  <si>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</si>
  <si>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182 1 09 04053 10 0000 110</t>
  </si>
  <si>
    <t>003 1 11 05013 00 0000 120</t>
  </si>
  <si>
    <t>035 1 11 90451 00 0000 120</t>
  </si>
  <si>
    <t>План на 2013г. (тыс.руб.)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</si>
  <si>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</si>
  <si>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</si>
  <si>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</si>
  <si>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</si>
  <si>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Субсидия бюджетам на инвестиции по долгосрочной областной целевой программе "Жилище" на 2011-2015 годы, подпрограмме "Обеспечение территории Владимирской области документами территориального планирования (2011-2015 годы)</t>
  </si>
  <si>
    <t>035 2 02 02999 10 7016 151</t>
  </si>
  <si>
    <t>035 2 02 02999 10 7010 151</t>
  </si>
  <si>
    <t>035 2 02 02999 10 7011  151</t>
  </si>
  <si>
    <t>000 1 16 00000 00 0000 000</t>
  </si>
  <si>
    <t>Штрафы, санкции, возмещение ущерба</t>
  </si>
  <si>
    <t>035 1 16 90000 00 0000 140</t>
  </si>
  <si>
    <t>Прочие поступления от денежных взысканий (штрафов) и иных сумм в возмещение ущерба</t>
  </si>
  <si>
    <t>035 1 16 90050 10 0000 140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</si>
  <si>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</si>
  <si>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035 2 02 02999 00 7032 151</t>
  </si>
  <si>
    <t>Субсидии 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</t>
  </si>
  <si>
    <t>Исполнение доходной части  бюджета муниципального образования Паустовское по кодам видов доходов, подвидов доходов, классификации операций сектора государственного управления, относящихся к доходам бюджета за 2013 год</t>
  </si>
  <si>
    <t>от "___"___________   №____</t>
  </si>
  <si>
    <t xml:space="preserve">                                                           к решению Совета народных депутатов </t>
  </si>
  <si>
    <t xml:space="preserve">                                     муниципального образования Паустовское</t>
  </si>
  <si>
    <t xml:space="preserve">                                                       Приложение №2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</si>
</sst>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justify"/>
    </xf>
    <xf numFmtId="180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80" fontId="4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0" fontId="3" fillId="2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180" fontId="2" fillId="0" borderId="1" xfId="20" applyNumberFormat="1" applyFont="1" applyFill="1" applyBorder="1" applyAlignment="1">
      <alignment horizontal="center" vertical="center"/>
    </xf>
    <xf numFmtId="180" fontId="2" fillId="0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0" fontId="3" fillId="2" borderId="1" xfId="20" applyNumberFormat="1" applyFont="1" applyFill="1" applyBorder="1" applyAlignment="1">
      <alignment horizontal="center" vertical="center"/>
    </xf>
    <xf numFmtId="0" fontId="2" fillId="0" borderId="1" xfId="2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180" fontId="3" fillId="0" borderId="1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180" fontId="2" fillId="2" borderId="1" xfId="2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 vertical="center" shrinkToFit="1"/>
    </xf>
    <xf numFmtId="0" fontId="3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shrinkToFit="1"/>
    </xf>
    <xf numFmtId="0" fontId="3" fillId="0" borderId="1" xfId="0" applyFont="1" applyBorder="1" applyAlignment="1">
      <alignment horizontal="justify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82">
      <selection activeCell="B6" sqref="B6"/>
    </sheetView>
  </sheetViews>
  <sheetFormatPr defaultColWidth="9.140625" defaultRowHeight="12.75"/>
  <cols>
    <col min="1" max="1" width="25.421875" style="6" customWidth="1"/>
    <col min="2" max="2" width="37.7109375" style="11" customWidth="1"/>
    <col min="3" max="3" width="12.00390625" style="0" customWidth="1"/>
    <col min="4" max="4" width="10.8515625" style="0" customWidth="1"/>
    <col min="5" max="5" width="11.421875" style="0" customWidth="1"/>
  </cols>
  <sheetData>
    <row r="1" spans="2:5" ht="15">
      <c r="B1" s="62" t="s">
        <v>147</v>
      </c>
      <c r="C1" s="62"/>
      <c r="D1" s="62"/>
      <c r="E1" s="62"/>
    </row>
    <row r="2" spans="2:5" ht="15">
      <c r="B2" s="62" t="s">
        <v>145</v>
      </c>
      <c r="C2" s="62"/>
      <c r="D2" s="62"/>
      <c r="E2" s="62"/>
    </row>
    <row r="3" spans="2:6" ht="15">
      <c r="B3" s="62" t="s">
        <v>146</v>
      </c>
      <c r="C3" s="62"/>
      <c r="D3" s="62"/>
      <c r="E3" s="62"/>
      <c r="F3" s="62"/>
    </row>
    <row r="4" spans="3:5" ht="15">
      <c r="C4" s="62" t="s">
        <v>144</v>
      </c>
      <c r="D4" s="62"/>
      <c r="E4" s="62"/>
    </row>
    <row r="8" spans="1:5" ht="17.25" customHeight="1">
      <c r="A8" s="58" t="s">
        <v>143</v>
      </c>
      <c r="B8" s="58"/>
      <c r="C8" s="58"/>
      <c r="D8" s="58"/>
      <c r="E8" s="58"/>
    </row>
    <row r="9" spans="1:5" ht="17.25" customHeight="1">
      <c r="A9" s="58"/>
      <c r="B9" s="58"/>
      <c r="C9" s="58"/>
      <c r="D9" s="58"/>
      <c r="E9" s="58"/>
    </row>
    <row r="10" spans="1:5" ht="17.25" customHeight="1">
      <c r="A10" s="58"/>
      <c r="B10" s="58"/>
      <c r="C10" s="58"/>
      <c r="D10" s="58"/>
      <c r="E10" s="58"/>
    </row>
    <row r="11" spans="1:3" ht="18" customHeight="1">
      <c r="A11" s="4"/>
      <c r="B11" s="7"/>
      <c r="C11" s="1"/>
    </row>
    <row r="12" spans="1:5" ht="15.75" customHeight="1">
      <c r="A12" s="56" t="s">
        <v>40</v>
      </c>
      <c r="B12" s="60" t="s">
        <v>4</v>
      </c>
      <c r="C12" s="56" t="s">
        <v>126</v>
      </c>
      <c r="D12" s="56" t="s">
        <v>84</v>
      </c>
      <c r="E12" s="56" t="s">
        <v>81</v>
      </c>
    </row>
    <row r="13" spans="1:5" ht="24" customHeight="1">
      <c r="A13" s="57"/>
      <c r="B13" s="61"/>
      <c r="C13" s="57"/>
      <c r="D13" s="57"/>
      <c r="E13" s="57"/>
    </row>
    <row r="14" spans="1:5" ht="15" customHeight="1">
      <c r="A14" s="34" t="s">
        <v>5</v>
      </c>
      <c r="B14" s="20" t="s">
        <v>6</v>
      </c>
      <c r="C14" s="28">
        <f>C15+C21+C23+C31+C34+C45+C51+C54+C57+C60</f>
        <v>3808.2</v>
      </c>
      <c r="D14" s="41">
        <f>D15+D21+D23+D31+D34+D45+D57+D60</f>
        <v>3830.000000000001</v>
      </c>
      <c r="E14" s="41">
        <f>D14/C14*100</f>
        <v>100.57244892600181</v>
      </c>
    </row>
    <row r="15" spans="1:5" ht="15" customHeight="1">
      <c r="A15" s="34" t="s">
        <v>7</v>
      </c>
      <c r="B15" s="20" t="s">
        <v>8</v>
      </c>
      <c r="C15" s="29">
        <f>C16</f>
        <v>800</v>
      </c>
      <c r="D15" s="41">
        <f>D16</f>
        <v>809.3</v>
      </c>
      <c r="E15" s="41">
        <f>D15/C15*100</f>
        <v>101.1625</v>
      </c>
    </row>
    <row r="16" spans="1:5" s="3" customFormat="1" ht="13.5" customHeight="1">
      <c r="A16" s="35" t="s">
        <v>18</v>
      </c>
      <c r="B16" s="8" t="s">
        <v>19</v>
      </c>
      <c r="C16" s="30">
        <f>C17+C18+C19+C20</f>
        <v>800</v>
      </c>
      <c r="D16" s="30">
        <f>D17+D18+D19+D20</f>
        <v>809.3</v>
      </c>
      <c r="E16" s="40">
        <f>D16/C16*100</f>
        <v>101.1625</v>
      </c>
    </row>
    <row r="17" spans="1:5" s="3" customFormat="1" ht="93.75" customHeight="1">
      <c r="A17" s="36" t="s">
        <v>20</v>
      </c>
      <c r="B17" s="9" t="s">
        <v>127</v>
      </c>
      <c r="C17" s="31">
        <v>798.6</v>
      </c>
      <c r="D17" s="40">
        <v>807.8</v>
      </c>
      <c r="E17" s="40">
        <f>D17/C17*100</f>
        <v>101.15201602804909</v>
      </c>
    </row>
    <row r="18" spans="1:5" s="3" customFormat="1" ht="136.5" customHeight="1">
      <c r="A18" s="36" t="s">
        <v>21</v>
      </c>
      <c r="B18" s="9" t="s">
        <v>128</v>
      </c>
      <c r="C18" s="31">
        <v>1.4</v>
      </c>
      <c r="D18" s="40">
        <v>1.4</v>
      </c>
      <c r="E18" s="40">
        <v>0</v>
      </c>
    </row>
    <row r="19" spans="1:5" s="3" customFormat="1" ht="54.75" customHeight="1">
      <c r="A19" s="36" t="s">
        <v>22</v>
      </c>
      <c r="B19" s="24" t="s">
        <v>129</v>
      </c>
      <c r="C19" s="31">
        <v>0</v>
      </c>
      <c r="D19" s="40">
        <v>0.1</v>
      </c>
      <c r="E19" s="40">
        <v>0</v>
      </c>
    </row>
    <row r="20" spans="1:5" s="3" customFormat="1" ht="109.5" customHeight="1">
      <c r="A20" s="36" t="s">
        <v>23</v>
      </c>
      <c r="B20" s="9" t="s">
        <v>130</v>
      </c>
      <c r="C20" s="31">
        <v>0</v>
      </c>
      <c r="D20" s="40">
        <v>0</v>
      </c>
      <c r="E20" s="40">
        <v>0</v>
      </c>
    </row>
    <row r="21" spans="1:5" ht="15" customHeight="1">
      <c r="A21" s="34" t="s">
        <v>9</v>
      </c>
      <c r="B21" s="25" t="s">
        <v>10</v>
      </c>
      <c r="C21" s="29">
        <v>0</v>
      </c>
      <c r="D21" s="41">
        <v>0</v>
      </c>
      <c r="E21" s="40">
        <v>0</v>
      </c>
    </row>
    <row r="22" spans="1:5" s="3" customFormat="1" ht="14.25" customHeight="1">
      <c r="A22" s="5" t="s">
        <v>94</v>
      </c>
      <c r="B22" s="10" t="s">
        <v>41</v>
      </c>
      <c r="C22" s="30">
        <v>0</v>
      </c>
      <c r="D22" s="40">
        <v>0</v>
      </c>
      <c r="E22" s="40">
        <v>0</v>
      </c>
    </row>
    <row r="23" spans="1:5" ht="15" customHeight="1">
      <c r="A23" s="34" t="s">
        <v>11</v>
      </c>
      <c r="B23" s="25" t="s">
        <v>12</v>
      </c>
      <c r="C23" s="29">
        <f>C24+C26</f>
        <v>2496</v>
      </c>
      <c r="D23" s="41">
        <f>D24+D26</f>
        <v>2499.1000000000004</v>
      </c>
      <c r="E23" s="41">
        <f>D23/C23*100</f>
        <v>100.12419871794873</v>
      </c>
    </row>
    <row r="24" spans="1:5" s="3" customFormat="1" ht="12.75" customHeight="1">
      <c r="A24" s="36" t="s">
        <v>24</v>
      </c>
      <c r="B24" s="9" t="s">
        <v>25</v>
      </c>
      <c r="C24" s="31">
        <v>85</v>
      </c>
      <c r="D24" s="40">
        <v>85.3</v>
      </c>
      <c r="E24" s="40">
        <f>D24/C24*100</f>
        <v>100.35294117647058</v>
      </c>
    </row>
    <row r="25" spans="1:5" s="3" customFormat="1" ht="56.25" customHeight="1">
      <c r="A25" s="36" t="s">
        <v>26</v>
      </c>
      <c r="B25" s="9" t="s">
        <v>27</v>
      </c>
      <c r="C25" s="31">
        <v>85</v>
      </c>
      <c r="D25" s="40">
        <v>85.3</v>
      </c>
      <c r="E25" s="40">
        <f aca="true" t="shared" si="0" ref="E25:E33">D25/C25*100</f>
        <v>100.35294117647058</v>
      </c>
    </row>
    <row r="26" spans="1:5" s="3" customFormat="1" ht="15" customHeight="1">
      <c r="A26" s="36" t="s">
        <v>35</v>
      </c>
      <c r="B26" s="9" t="s">
        <v>29</v>
      </c>
      <c r="C26" s="31">
        <f>C27+C29</f>
        <v>2411</v>
      </c>
      <c r="D26" s="40">
        <f>D27+D29</f>
        <v>2413.8</v>
      </c>
      <c r="E26" s="40">
        <f t="shared" si="0"/>
        <v>100.116134384073</v>
      </c>
    </row>
    <row r="27" spans="1:5" s="3" customFormat="1" ht="56.25" customHeight="1">
      <c r="A27" s="36" t="s">
        <v>28</v>
      </c>
      <c r="B27" s="9" t="s">
        <v>76</v>
      </c>
      <c r="C27" s="31">
        <v>410</v>
      </c>
      <c r="D27" s="40">
        <v>412.3</v>
      </c>
      <c r="E27" s="40">
        <f t="shared" si="0"/>
        <v>100.5609756097561</v>
      </c>
    </row>
    <row r="28" spans="1:5" s="3" customFormat="1" ht="81" customHeight="1">
      <c r="A28" s="36" t="s">
        <v>30</v>
      </c>
      <c r="B28" s="9" t="s">
        <v>77</v>
      </c>
      <c r="C28" s="31">
        <v>410</v>
      </c>
      <c r="D28" s="40">
        <v>412.3</v>
      </c>
      <c r="E28" s="40">
        <f t="shared" si="0"/>
        <v>100.5609756097561</v>
      </c>
    </row>
    <row r="29" spans="1:5" s="3" customFormat="1" ht="56.25" customHeight="1">
      <c r="A29" s="36" t="s">
        <v>36</v>
      </c>
      <c r="B29" s="9" t="s">
        <v>78</v>
      </c>
      <c r="C29" s="31">
        <v>2001</v>
      </c>
      <c r="D29" s="40">
        <v>2001.5</v>
      </c>
      <c r="E29" s="40">
        <f t="shared" si="0"/>
        <v>100.02498750624689</v>
      </c>
    </row>
    <row r="30" spans="1:5" s="3" customFormat="1" ht="83.25" customHeight="1">
      <c r="A30" s="36" t="s">
        <v>31</v>
      </c>
      <c r="B30" s="9" t="s">
        <v>79</v>
      </c>
      <c r="C30" s="31">
        <v>2001</v>
      </c>
      <c r="D30" s="40">
        <v>2001.5</v>
      </c>
      <c r="E30" s="40">
        <f t="shared" si="0"/>
        <v>100.02498750624689</v>
      </c>
    </row>
    <row r="31" spans="1:5" ht="15" customHeight="1">
      <c r="A31" s="34" t="s">
        <v>57</v>
      </c>
      <c r="B31" s="26" t="s">
        <v>13</v>
      </c>
      <c r="C31" s="29">
        <v>54.5</v>
      </c>
      <c r="D31" s="41">
        <v>54.9</v>
      </c>
      <c r="E31" s="41">
        <f t="shared" si="0"/>
        <v>100.73394495412845</v>
      </c>
    </row>
    <row r="32" spans="1:5" s="3" customFormat="1" ht="54.75" customHeight="1">
      <c r="A32" s="35" t="s">
        <v>58</v>
      </c>
      <c r="B32" s="9" t="s">
        <v>32</v>
      </c>
      <c r="C32" s="30">
        <v>54.5</v>
      </c>
      <c r="D32" s="40">
        <v>54.9</v>
      </c>
      <c r="E32" s="40">
        <f t="shared" si="0"/>
        <v>100.73394495412845</v>
      </c>
    </row>
    <row r="33" spans="1:5" s="3" customFormat="1" ht="93.75" customHeight="1">
      <c r="A33" s="5" t="s">
        <v>59</v>
      </c>
      <c r="B33" s="10" t="s">
        <v>39</v>
      </c>
      <c r="C33" s="30">
        <v>54.5</v>
      </c>
      <c r="D33" s="40">
        <v>54.9</v>
      </c>
      <c r="E33" s="40">
        <f t="shared" si="0"/>
        <v>100.73394495412845</v>
      </c>
    </row>
    <row r="34" spans="1:5" s="3" customFormat="1" ht="45" customHeight="1">
      <c r="A34" s="21" t="s">
        <v>88</v>
      </c>
      <c r="B34" s="45" t="s">
        <v>89</v>
      </c>
      <c r="C34" s="46">
        <v>0.5</v>
      </c>
      <c r="D34" s="41">
        <v>0.5</v>
      </c>
      <c r="E34" s="41">
        <f>D34/C34*100</f>
        <v>100</v>
      </c>
    </row>
    <row r="35" spans="1:5" s="3" customFormat="1" ht="23.25" customHeight="1">
      <c r="A35" s="5" t="s">
        <v>90</v>
      </c>
      <c r="B35" s="10" t="s">
        <v>12</v>
      </c>
      <c r="C35" s="30">
        <v>0.5</v>
      </c>
      <c r="D35" s="40">
        <v>0.5</v>
      </c>
      <c r="E35" s="40">
        <f>D35/C35*100</f>
        <v>100</v>
      </c>
    </row>
    <row r="36" spans="1:5" s="3" customFormat="1" ht="32.25" customHeight="1">
      <c r="A36" s="5" t="s">
        <v>91</v>
      </c>
      <c r="B36" s="10" t="s">
        <v>92</v>
      </c>
      <c r="C36" s="30">
        <v>0.5</v>
      </c>
      <c r="D36" s="40">
        <v>0.5</v>
      </c>
      <c r="E36" s="40">
        <f>D36/C36*100</f>
        <v>100</v>
      </c>
    </row>
    <row r="37" spans="1:5" s="3" customFormat="1" ht="42.75" customHeight="1">
      <c r="A37" s="5" t="s">
        <v>123</v>
      </c>
      <c r="B37" s="10" t="s">
        <v>93</v>
      </c>
      <c r="C37" s="30">
        <v>0.5</v>
      </c>
      <c r="D37" s="40">
        <v>0.5</v>
      </c>
      <c r="E37" s="40">
        <f>D37/C37*100</f>
        <v>100</v>
      </c>
    </row>
    <row r="38" spans="1:5" s="3" customFormat="1" ht="27" customHeight="1">
      <c r="A38" s="5" t="s">
        <v>95</v>
      </c>
      <c r="B38" s="10" t="s">
        <v>96</v>
      </c>
      <c r="C38" s="30" t="s">
        <v>48</v>
      </c>
      <c r="D38" s="40" t="s">
        <v>48</v>
      </c>
      <c r="E38" s="40" t="s">
        <v>48</v>
      </c>
    </row>
    <row r="39" spans="1:5" s="3" customFormat="1" ht="21" customHeight="1">
      <c r="A39" s="5" t="s">
        <v>97</v>
      </c>
      <c r="B39" s="10" t="s">
        <v>98</v>
      </c>
      <c r="C39" s="30" t="s">
        <v>48</v>
      </c>
      <c r="D39" s="40" t="s">
        <v>48</v>
      </c>
      <c r="E39" s="40" t="s">
        <v>48</v>
      </c>
    </row>
    <row r="40" spans="1:5" s="3" customFormat="1" ht="30" customHeight="1">
      <c r="A40" s="5" t="s">
        <v>99</v>
      </c>
      <c r="B40" s="10" t="s">
        <v>100</v>
      </c>
      <c r="C40" s="30" t="s">
        <v>48</v>
      </c>
      <c r="D40" s="40" t="s">
        <v>48</v>
      </c>
      <c r="E40" s="40" t="s">
        <v>48</v>
      </c>
    </row>
    <row r="41" spans="1:5" s="3" customFormat="1" ht="56.25" customHeight="1">
      <c r="A41" s="5" t="s">
        <v>101</v>
      </c>
      <c r="B41" s="10" t="s">
        <v>102</v>
      </c>
      <c r="C41" s="30" t="s">
        <v>48</v>
      </c>
      <c r="D41" s="40" t="s">
        <v>48</v>
      </c>
      <c r="E41" s="40" t="s">
        <v>48</v>
      </c>
    </row>
    <row r="42" spans="1:5" s="3" customFormat="1" ht="82.5" customHeight="1">
      <c r="A42" s="5" t="s">
        <v>103</v>
      </c>
      <c r="B42" s="10" t="s">
        <v>104</v>
      </c>
      <c r="C42" s="30" t="s">
        <v>48</v>
      </c>
      <c r="D42" s="40" t="s">
        <v>48</v>
      </c>
      <c r="E42" s="40" t="s">
        <v>48</v>
      </c>
    </row>
    <row r="43" spans="1:5" s="3" customFormat="1" ht="21" customHeight="1">
      <c r="A43" s="5" t="s">
        <v>105</v>
      </c>
      <c r="B43" s="10" t="s">
        <v>106</v>
      </c>
      <c r="C43" s="30">
        <v>0</v>
      </c>
      <c r="D43" s="40">
        <v>0</v>
      </c>
      <c r="E43" s="40" t="s">
        <v>48</v>
      </c>
    </row>
    <row r="44" spans="1:5" s="3" customFormat="1" ht="39.75" customHeight="1">
      <c r="A44" s="5" t="s">
        <v>107</v>
      </c>
      <c r="B44" s="10" t="s">
        <v>108</v>
      </c>
      <c r="C44" s="30">
        <v>0</v>
      </c>
      <c r="D44" s="40">
        <v>0</v>
      </c>
      <c r="E44" s="40" t="s">
        <v>48</v>
      </c>
    </row>
    <row r="45" spans="1:5" ht="41.25" customHeight="1">
      <c r="A45" s="34" t="s">
        <v>72</v>
      </c>
      <c r="B45" s="20" t="s">
        <v>14</v>
      </c>
      <c r="C45" s="29">
        <f>C47+C48+C50</f>
        <v>446.7</v>
      </c>
      <c r="D45" s="29">
        <f>D47+D48+D50</f>
        <v>455.70000000000005</v>
      </c>
      <c r="E45" s="41">
        <f aca="true" t="shared" si="1" ref="E45:E50">D45/C45*100</f>
        <v>102.0147750167898</v>
      </c>
    </row>
    <row r="46" spans="1:5" s="3" customFormat="1" ht="99" customHeight="1">
      <c r="A46" s="35" t="s">
        <v>73</v>
      </c>
      <c r="B46" s="10" t="s">
        <v>80</v>
      </c>
      <c r="C46" s="30">
        <v>191.5</v>
      </c>
      <c r="D46" s="40">
        <v>195.7</v>
      </c>
      <c r="E46" s="40">
        <f t="shared" si="1"/>
        <v>102.19321148825064</v>
      </c>
    </row>
    <row r="47" spans="1:5" s="3" customFormat="1" ht="83.25" customHeight="1">
      <c r="A47" s="35" t="s">
        <v>124</v>
      </c>
      <c r="B47" s="10" t="s">
        <v>37</v>
      </c>
      <c r="C47" s="30">
        <v>191.5</v>
      </c>
      <c r="D47" s="40">
        <v>195.7</v>
      </c>
      <c r="E47" s="40">
        <f t="shared" si="1"/>
        <v>102.19321148825064</v>
      </c>
    </row>
    <row r="48" spans="1:5" s="3" customFormat="1" ht="69" customHeight="1">
      <c r="A48" s="35" t="s">
        <v>60</v>
      </c>
      <c r="B48" s="10" t="s">
        <v>55</v>
      </c>
      <c r="C48" s="30">
        <v>140</v>
      </c>
      <c r="D48" s="40">
        <v>144.4</v>
      </c>
      <c r="E48" s="40">
        <f t="shared" si="1"/>
        <v>103.14285714285714</v>
      </c>
    </row>
    <row r="49" spans="1:5" s="3" customFormat="1" ht="97.5" customHeight="1">
      <c r="A49" s="36" t="s">
        <v>85</v>
      </c>
      <c r="B49" s="52" t="s">
        <v>86</v>
      </c>
      <c r="C49" s="31">
        <v>140</v>
      </c>
      <c r="D49" s="40">
        <v>144.4</v>
      </c>
      <c r="E49" s="40">
        <f t="shared" si="1"/>
        <v>103.14285714285714</v>
      </c>
    </row>
    <row r="50" spans="1:5" s="3" customFormat="1" ht="96.75" customHeight="1">
      <c r="A50" s="35" t="s">
        <v>125</v>
      </c>
      <c r="B50" s="10" t="s">
        <v>87</v>
      </c>
      <c r="C50" s="30">
        <v>115.2</v>
      </c>
      <c r="D50" s="40">
        <v>115.6</v>
      </c>
      <c r="E50" s="40">
        <f t="shared" si="1"/>
        <v>100.34722222222221</v>
      </c>
    </row>
    <row r="51" spans="1:5" s="3" customFormat="1" ht="30" customHeight="1">
      <c r="A51" s="44" t="s">
        <v>109</v>
      </c>
      <c r="B51" s="45" t="s">
        <v>110</v>
      </c>
      <c r="C51" s="46">
        <v>0</v>
      </c>
      <c r="D51" s="41">
        <v>0</v>
      </c>
      <c r="E51" s="40">
        <v>0</v>
      </c>
    </row>
    <row r="52" spans="1:5" s="3" customFormat="1" ht="42" customHeight="1">
      <c r="A52" s="35" t="s">
        <v>111</v>
      </c>
      <c r="B52" s="10" t="s">
        <v>112</v>
      </c>
      <c r="C52" s="30">
        <v>0</v>
      </c>
      <c r="D52" s="40">
        <v>0</v>
      </c>
      <c r="E52" s="40">
        <v>0</v>
      </c>
    </row>
    <row r="53" spans="1:5" s="3" customFormat="1" ht="42" customHeight="1">
      <c r="A53" s="35" t="s">
        <v>113</v>
      </c>
      <c r="B53" s="10" t="s">
        <v>114</v>
      </c>
      <c r="C53" s="30">
        <v>0</v>
      </c>
      <c r="D53" s="40">
        <v>0</v>
      </c>
      <c r="E53" s="40">
        <v>0</v>
      </c>
    </row>
    <row r="54" spans="1:5" s="3" customFormat="1" ht="21" customHeight="1">
      <c r="A54" s="44" t="s">
        <v>135</v>
      </c>
      <c r="B54" s="45" t="s">
        <v>136</v>
      </c>
      <c r="C54" s="46">
        <v>0</v>
      </c>
      <c r="D54" s="41">
        <v>0</v>
      </c>
      <c r="E54" s="41">
        <v>0</v>
      </c>
    </row>
    <row r="55" spans="1:5" s="3" customFormat="1" ht="31.5" customHeight="1">
      <c r="A55" s="35" t="s">
        <v>137</v>
      </c>
      <c r="B55" s="10" t="s">
        <v>138</v>
      </c>
      <c r="C55" s="30">
        <v>0</v>
      </c>
      <c r="D55" s="40">
        <v>0</v>
      </c>
      <c r="E55" s="40">
        <v>0</v>
      </c>
    </row>
    <row r="56" spans="1:5" s="3" customFormat="1" ht="43.5" customHeight="1">
      <c r="A56" s="35" t="s">
        <v>139</v>
      </c>
      <c r="B56" s="10" t="s">
        <v>140</v>
      </c>
      <c r="C56" s="30">
        <v>0</v>
      </c>
      <c r="D56" s="40">
        <v>0</v>
      </c>
      <c r="E56" s="40">
        <v>0</v>
      </c>
    </row>
    <row r="57" spans="1:5" ht="28.5" customHeight="1">
      <c r="A57" s="34" t="s">
        <v>74</v>
      </c>
      <c r="B57" s="20" t="s">
        <v>15</v>
      </c>
      <c r="C57" s="29">
        <v>10.5</v>
      </c>
      <c r="D57" s="41">
        <v>10.5</v>
      </c>
      <c r="E57" s="41">
        <f>D57/C57*100</f>
        <v>100</v>
      </c>
    </row>
    <row r="58" spans="1:5" s="3" customFormat="1" ht="69" customHeight="1">
      <c r="A58" s="35" t="s">
        <v>45</v>
      </c>
      <c r="B58" s="9" t="s">
        <v>46</v>
      </c>
      <c r="C58" s="30">
        <v>10.5</v>
      </c>
      <c r="D58" s="40">
        <v>10.5</v>
      </c>
      <c r="E58" s="40">
        <f>D58/C58*100</f>
        <v>100</v>
      </c>
    </row>
    <row r="59" spans="1:5" s="3" customFormat="1" ht="54.75" customHeight="1">
      <c r="A59" s="35" t="s">
        <v>115</v>
      </c>
      <c r="B59" s="10" t="s">
        <v>38</v>
      </c>
      <c r="C59" s="30">
        <v>10.5</v>
      </c>
      <c r="D59" s="40">
        <v>10.5</v>
      </c>
      <c r="E59" s="40">
        <f>D59/C59*100</f>
        <v>100</v>
      </c>
    </row>
    <row r="60" spans="1:5" ht="15" customHeight="1">
      <c r="A60" s="34" t="s">
        <v>61</v>
      </c>
      <c r="B60" s="20" t="s">
        <v>16</v>
      </c>
      <c r="C60" s="33">
        <v>0</v>
      </c>
      <c r="D60" s="41">
        <v>0</v>
      </c>
      <c r="E60" s="40" t="s">
        <v>48</v>
      </c>
    </row>
    <row r="61" spans="1:5" s="3" customFormat="1" ht="13.5" customHeight="1">
      <c r="A61" s="35" t="s">
        <v>62</v>
      </c>
      <c r="B61" s="8" t="s">
        <v>33</v>
      </c>
      <c r="C61" s="32" t="s">
        <v>48</v>
      </c>
      <c r="D61" s="40" t="s">
        <v>48</v>
      </c>
      <c r="E61" s="40" t="s">
        <v>48</v>
      </c>
    </row>
    <row r="62" spans="1:5" s="3" customFormat="1" ht="28.5" customHeight="1">
      <c r="A62" s="35" t="s">
        <v>63</v>
      </c>
      <c r="B62" s="8" t="s">
        <v>47</v>
      </c>
      <c r="C62" s="32" t="s">
        <v>48</v>
      </c>
      <c r="D62" s="40" t="s">
        <v>48</v>
      </c>
      <c r="E62" s="40" t="s">
        <v>48</v>
      </c>
    </row>
    <row r="63" spans="1:5" s="3" customFormat="1" ht="13.5" customHeight="1">
      <c r="A63" s="35" t="s">
        <v>64</v>
      </c>
      <c r="B63" s="8" t="s">
        <v>34</v>
      </c>
      <c r="C63" s="32">
        <v>0</v>
      </c>
      <c r="D63" s="40" t="s">
        <v>48</v>
      </c>
      <c r="E63" s="40" t="s">
        <v>48</v>
      </c>
    </row>
    <row r="64" spans="1:5" s="3" customFormat="1" ht="26.25" customHeight="1">
      <c r="A64" s="35" t="s">
        <v>65</v>
      </c>
      <c r="B64" s="8" t="s">
        <v>42</v>
      </c>
      <c r="C64" s="32">
        <v>0</v>
      </c>
      <c r="D64" s="40" t="s">
        <v>48</v>
      </c>
      <c r="E64" s="40" t="s">
        <v>48</v>
      </c>
    </row>
    <row r="65" spans="1:5" s="2" customFormat="1" ht="20.25" customHeight="1">
      <c r="A65" s="34"/>
      <c r="B65" s="27" t="s">
        <v>17</v>
      </c>
      <c r="C65" s="28">
        <f>SUM(C14)</f>
        <v>3808.2</v>
      </c>
      <c r="D65" s="41">
        <f>SUM(D14)</f>
        <v>3830.000000000001</v>
      </c>
      <c r="E65" s="41">
        <f aca="true" t="shared" si="2" ref="E65:E79">D65/C65*100</f>
        <v>100.57244892600181</v>
      </c>
    </row>
    <row r="66" spans="1:5" s="2" customFormat="1" ht="20.25" customHeight="1">
      <c r="A66" s="34"/>
      <c r="B66" s="27"/>
      <c r="C66" s="28"/>
      <c r="D66" s="41"/>
      <c r="E66" s="41"/>
    </row>
    <row r="67" spans="1:5" ht="12.75">
      <c r="A67" s="49" t="s">
        <v>43</v>
      </c>
      <c r="B67" s="50" t="s">
        <v>0</v>
      </c>
      <c r="C67" s="13">
        <f>C68+C71+C76+C78+C82</f>
        <v>24963.300000000003</v>
      </c>
      <c r="D67" s="41">
        <f>D68+D76+D78+D71+D82</f>
        <v>24959</v>
      </c>
      <c r="E67" s="41">
        <f t="shared" si="2"/>
        <v>99.98277471327907</v>
      </c>
    </row>
    <row r="68" spans="1:5" ht="39">
      <c r="A68" s="21" t="s">
        <v>66</v>
      </c>
      <c r="B68" s="48" t="s">
        <v>1</v>
      </c>
      <c r="C68" s="13">
        <f>C69+C70</f>
        <v>8299.7</v>
      </c>
      <c r="D68" s="42">
        <f>D69+D70</f>
        <v>8299.7</v>
      </c>
      <c r="E68" s="42">
        <f t="shared" si="2"/>
        <v>100</v>
      </c>
    </row>
    <row r="69" spans="1:5" ht="42" customHeight="1">
      <c r="A69" s="14" t="s">
        <v>67</v>
      </c>
      <c r="B69" s="15" t="s">
        <v>75</v>
      </c>
      <c r="C69" s="16">
        <v>3794</v>
      </c>
      <c r="D69" s="39">
        <v>3794</v>
      </c>
      <c r="E69" s="39">
        <f t="shared" si="2"/>
        <v>100</v>
      </c>
    </row>
    <row r="70" spans="1:5" ht="42" customHeight="1">
      <c r="A70" s="14" t="s">
        <v>67</v>
      </c>
      <c r="B70" s="15" t="s">
        <v>56</v>
      </c>
      <c r="C70" s="16">
        <v>4505.7</v>
      </c>
      <c r="D70" s="39">
        <v>4505.7</v>
      </c>
      <c r="E70" s="39">
        <f t="shared" si="2"/>
        <v>100</v>
      </c>
    </row>
    <row r="71" spans="1:5" ht="42.75" customHeight="1">
      <c r="A71" s="21" t="s">
        <v>82</v>
      </c>
      <c r="B71" s="48" t="s">
        <v>83</v>
      </c>
      <c r="C71" s="13">
        <f>C72+C73+C74+C75</f>
        <v>2058.6</v>
      </c>
      <c r="D71" s="13">
        <f>D72+D73+D74+D75</f>
        <v>2054.3</v>
      </c>
      <c r="E71" s="42">
        <f t="shared" si="2"/>
        <v>99.79112017876228</v>
      </c>
    </row>
    <row r="72" spans="1:5" ht="87.75" customHeight="1">
      <c r="A72" s="14" t="s">
        <v>132</v>
      </c>
      <c r="B72" s="12" t="s">
        <v>131</v>
      </c>
      <c r="C72" s="16">
        <v>323.1</v>
      </c>
      <c r="D72" s="39">
        <v>323.1</v>
      </c>
      <c r="E72" s="39">
        <f t="shared" si="2"/>
        <v>100</v>
      </c>
    </row>
    <row r="73" spans="1:5" ht="81" customHeight="1">
      <c r="A73" s="14" t="s">
        <v>133</v>
      </c>
      <c r="B73" s="12" t="s">
        <v>116</v>
      </c>
      <c r="C73" s="16">
        <v>869</v>
      </c>
      <c r="D73" s="39">
        <v>864.7</v>
      </c>
      <c r="E73" s="39">
        <f t="shared" si="2"/>
        <v>99.50517836593787</v>
      </c>
    </row>
    <row r="74" spans="1:5" ht="93" customHeight="1">
      <c r="A74" s="14" t="s">
        <v>134</v>
      </c>
      <c r="B74" s="12" t="s">
        <v>117</v>
      </c>
      <c r="C74" s="16">
        <v>854</v>
      </c>
      <c r="D74" s="39">
        <v>854</v>
      </c>
      <c r="E74" s="39">
        <f t="shared" si="2"/>
        <v>100</v>
      </c>
    </row>
    <row r="75" spans="1:5" ht="75" customHeight="1">
      <c r="A75" s="14" t="s">
        <v>141</v>
      </c>
      <c r="B75" s="12" t="s">
        <v>142</v>
      </c>
      <c r="C75" s="16">
        <v>12.5</v>
      </c>
      <c r="D75" s="39">
        <v>12.5</v>
      </c>
      <c r="E75" s="39">
        <v>0</v>
      </c>
    </row>
    <row r="76" spans="1:5" ht="39">
      <c r="A76" s="21" t="s">
        <v>44</v>
      </c>
      <c r="B76" s="23" t="s">
        <v>2</v>
      </c>
      <c r="C76" s="13">
        <v>143</v>
      </c>
      <c r="D76" s="42">
        <v>143</v>
      </c>
      <c r="E76" s="42">
        <f t="shared" si="2"/>
        <v>100</v>
      </c>
    </row>
    <row r="77" spans="1:5" ht="51.75" customHeight="1">
      <c r="A77" s="14" t="s">
        <v>68</v>
      </c>
      <c r="B77" s="12" t="s">
        <v>54</v>
      </c>
      <c r="C77" s="16">
        <v>143</v>
      </c>
      <c r="D77" s="39">
        <v>143</v>
      </c>
      <c r="E77" s="39">
        <f t="shared" si="2"/>
        <v>100</v>
      </c>
    </row>
    <row r="78" spans="1:5" ht="12.75">
      <c r="A78" s="21" t="s">
        <v>51</v>
      </c>
      <c r="B78" s="23" t="s">
        <v>52</v>
      </c>
      <c r="C78" s="13">
        <v>14462</v>
      </c>
      <c r="D78" s="42">
        <v>14462</v>
      </c>
      <c r="E78" s="42">
        <f t="shared" si="2"/>
        <v>100</v>
      </c>
    </row>
    <row r="79" spans="1:5" ht="39.75" customHeight="1">
      <c r="A79" s="14" t="s">
        <v>69</v>
      </c>
      <c r="B79" s="38" t="s">
        <v>53</v>
      </c>
      <c r="C79" s="16">
        <v>14462</v>
      </c>
      <c r="D79" s="39">
        <v>14462</v>
      </c>
      <c r="E79" s="39">
        <f t="shared" si="2"/>
        <v>100</v>
      </c>
    </row>
    <row r="80" spans="1:5" ht="114" customHeight="1">
      <c r="A80" s="21" t="s">
        <v>70</v>
      </c>
      <c r="B80" s="37" t="s">
        <v>49</v>
      </c>
      <c r="C80" s="22" t="s">
        <v>48</v>
      </c>
      <c r="D80" s="14" t="s">
        <v>48</v>
      </c>
      <c r="E80" s="40" t="s">
        <v>48</v>
      </c>
    </row>
    <row r="81" spans="1:5" ht="107.25" customHeight="1">
      <c r="A81" s="14" t="s">
        <v>71</v>
      </c>
      <c r="B81" s="51" t="s">
        <v>50</v>
      </c>
      <c r="C81" s="22" t="s">
        <v>48</v>
      </c>
      <c r="D81" s="14" t="s">
        <v>48</v>
      </c>
      <c r="E81" s="40" t="s">
        <v>48</v>
      </c>
    </row>
    <row r="82" spans="1:5" ht="96" customHeight="1">
      <c r="A82" s="53" t="s">
        <v>118</v>
      </c>
      <c r="B82" s="54" t="s">
        <v>119</v>
      </c>
      <c r="C82" s="47">
        <v>0</v>
      </c>
      <c r="D82" s="21">
        <v>0</v>
      </c>
      <c r="E82" s="41">
        <v>0</v>
      </c>
    </row>
    <row r="83" spans="1:5" ht="69" customHeight="1">
      <c r="A83" s="14" t="s">
        <v>120</v>
      </c>
      <c r="B83" s="55" t="s">
        <v>121</v>
      </c>
      <c r="C83" s="22">
        <v>0</v>
      </c>
      <c r="D83" s="14">
        <v>0</v>
      </c>
      <c r="E83" s="40">
        <v>0</v>
      </c>
    </row>
    <row r="84" spans="1:5" ht="68.25" customHeight="1">
      <c r="A84" s="14" t="s">
        <v>122</v>
      </c>
      <c r="B84" s="55" t="s">
        <v>121</v>
      </c>
      <c r="C84" s="22">
        <v>0</v>
      </c>
      <c r="D84" s="14">
        <v>0</v>
      </c>
      <c r="E84" s="40">
        <v>0</v>
      </c>
    </row>
    <row r="85" spans="1:5" ht="13.5">
      <c r="A85" s="18"/>
      <c r="B85" s="18"/>
      <c r="C85" s="17"/>
      <c r="D85" s="14"/>
      <c r="E85" s="40"/>
    </row>
    <row r="86" spans="1:5" ht="15">
      <c r="A86" s="59" t="s">
        <v>3</v>
      </c>
      <c r="B86" s="59"/>
      <c r="C86" s="19">
        <f>SUM(C65+C67)</f>
        <v>28771.500000000004</v>
      </c>
      <c r="D86" s="43">
        <f>SUM(D65+D67)</f>
        <v>28789</v>
      </c>
      <c r="E86" s="43">
        <f>D86/C86*100</f>
        <v>100.0608240793841</v>
      </c>
    </row>
  </sheetData>
  <mergeCells count="11">
    <mergeCell ref="C4:E4"/>
    <mergeCell ref="B2:E2"/>
    <mergeCell ref="B3:F3"/>
    <mergeCell ref="B1:E1"/>
    <mergeCell ref="A86:B86"/>
    <mergeCell ref="A12:A13"/>
    <mergeCell ref="B12:B13"/>
    <mergeCell ref="C12:C13"/>
    <mergeCell ref="D12:D13"/>
    <mergeCell ref="A8:E10"/>
    <mergeCell ref="E12:E13"/>
  </mergeCells>
  <printOptions horizontalCentered="1"/>
  <pageMargins left="0.25" right="0.16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2014-01-29T13:40:18Z</cp:lastPrinted>
  <dcterms:created xsi:type="dcterms:W3CDTF">1996-10-08T23:32:33Z</dcterms:created>
  <dcterms:modified xsi:type="dcterms:W3CDTF">2014-01-29T13:43:43Z</dcterms:modified>
  <cp:category/>
  <cp:version/>
  <cp:contentType/>
  <cp:contentStatus/>
</cp:coreProperties>
</file>