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'Доходы'!$A:$B,'Доходы'!$12:$13</definedName>
  </definedNames>
  <calcPr fullCalcOnLoad="1"/>
</workbook>
</file>

<file path=xl/sharedStrings.xml><?xml version="1.0" encoding="utf-8"?>
<sst xmlns="http://schemas.openxmlformats.org/spreadsheetml/2006/main" count="153" uniqueCount="146">
  <si>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</si>
  <si>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</si>
  <si>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</si>
  <si>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</si>
  <si>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</si>
  <si>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</si>
  <si>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</si>
  <si>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</si>
  <si>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</si>
  <si>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</si>
  <si>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</si>
  <si>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</si>
  <si>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</si>
  <si>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</si>
  <si>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</si>
  <si>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</si>
  <si>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</si>
  <si>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</si>
  <si>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</si>
  <si>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</si>
  <si>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</si>
  <si>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</si>
  <si>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</si>
  <si>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</si>
  <si>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</si>
  <si>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</si>
  <si>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</si>
  <si>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</si>
  <si>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</si>
  <si>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</si>
  <si>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</si>
  <si>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</si>
  <si>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</si>
  <si>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</si>
  <si>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</si>
  <si>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</si>
  <si>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</si>
  <si>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</si>
  <si>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</si>
  <si>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</si>
  <si>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</si>
  <si>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</si>
  <si>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</si>
  <si>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</si>
  <si>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</si>
  <si>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</si>
  <si>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</si>
  <si>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Невыясненные поступления, зачисляемые в бюджеты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</si>
  <si>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</si>
  <si>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</si>
  <si>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</si>
  <si>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</si>
  <si>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</si>
  <si>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</si>
  <si>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</si>
  <si>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</si>
  <si>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</si>
  <si>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</si>
  <si>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</si>
  <si>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</si>
  <si>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</si>
  <si>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</si>
  <si>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</si>
  <si>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</si>
  <si>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</si>
  <si>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</si>
  <si>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</si>
  <si>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</si>
  <si>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</si>
  <si>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</si>
  <si>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</si>
  <si>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</si>
  <si>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</si>
  <si>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</si>
  <si>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</si>
  <si>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</si>
  <si>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</si>
  <si>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</si>
  <si>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</si>
  <si>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</si>
  <si>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% исполнения</t>
  </si>
  <si>
    <t xml:space="preserve">Исполнение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</si>
  <si>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</si>
  <si>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</si>
  <si>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</si>
  <si>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</si>
  <si>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</si>
  <si>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</si>
  <si>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</si>
  <si>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</si>
  <si>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</si>
  <si>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182 1 05 03010 01 0000 110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</si>
  <si>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</si>
  <si>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</si>
  <si>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</si>
  <si>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</si>
  <si>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</si>
  <si>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</si>
  <si>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003 1 14 06013 10 0000 430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</si>
  <si>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</si>
  <si>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</si>
  <si>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</si>
  <si>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</si>
  <si>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</si>
  <si>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182 1 09 04053 10 0000 110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</si>
  <si>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</si>
  <si>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</si>
  <si>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</si>
  <si>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</si>
  <si>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000 1 16 00000 00 0000 000</t>
  </si>
  <si>
    <t>Штрафы, санкции, возмещение ущерба</t>
  </si>
  <si>
    <t>035 1 16 90000 00 0000 140</t>
  </si>
  <si>
    <t>Прочие поступления от денежных взысканий (штрафов) и иных сумм в возмещение ущерба</t>
  </si>
  <si>
    <t>035 1 16 90050 10 0000 140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</si>
  <si>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</si>
  <si>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от "___"___________   №____</t>
  </si>
  <si>
    <t xml:space="preserve">                                                           к решению Совета народных депутатов </t>
  </si>
  <si>
    <t xml:space="preserve">                                     муниципального образования Паустовское</t>
  </si>
  <si>
    <t xml:space="preserve">                                                       Приложение №2</t>
  </si>
  <si>
    <t>Исполнение доходной части  бюджета муниципального образования Паустовское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</si>
  <si>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План на 2014г. (тыс.руб.)</t>
  </si>
  <si>
    <t>003 1 11 05013 10 0000 120</t>
  </si>
  <si>
    <t>035 1 16 21050 10 0000 140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</si>
  <si>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</si>
  <si>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599 1 16 51400 02 0000 140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</si>
  <si>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</si>
  <si>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001 1 16 90000 00 0000 140</t>
  </si>
  <si>
    <t>001 1 16 90050 10 0000 140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</si>
  <si>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</si>
  <si>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</si>
  <si>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</si>
  <si>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</si>
  <si>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</si>
  <si>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</si>
  <si>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</si>
  <si>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</si>
  <si>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</si>
  <si>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</si>
  <si>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</si>
  <si>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</si>
  <si>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035 2 02 04999 10 8044 151</t>
  </si>
  <si>
    <t>Иные межбюджетные трансферты бюджетам муниципальных образований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</si>
  <si>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Дотация на саблансированность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</si>
  <si>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035 2 02 04999 10 8073 151</t>
  </si>
  <si>
    <t xml:space="preserve"> </t>
  </si>
  <si>
    <t>035 1 11 09045 10 0000 120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</si>
</sst>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18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180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center" shrinkToFi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shrinkToFi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80" fontId="3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46">
      <selection activeCell="A49" sqref="A49"/>
    </sheetView>
  </sheetViews>
  <sheetFormatPr defaultColWidth="9.140625" defaultRowHeight="12.75"/>
  <cols>
    <col min="1" max="1" width="25.421875" style="6" customWidth="1"/>
    <col min="2" max="2" width="37.7109375" style="11" customWidth="1"/>
    <col min="3" max="3" width="12.00390625" style="0" customWidth="1"/>
    <col min="4" max="4" width="10.8515625" style="0" customWidth="1"/>
    <col min="5" max="5" width="11.421875" style="0" customWidth="1"/>
  </cols>
  <sheetData>
    <row r="1" spans="2:5" ht="15">
      <c r="B1" s="65" t="s">
        <v>118</v>
      </c>
      <c r="C1" s="65"/>
      <c r="D1" s="65"/>
      <c r="E1" s="65"/>
    </row>
    <row r="2" spans="2:5" ht="15">
      <c r="B2" s="65" t="s">
        <v>116</v>
      </c>
      <c r="C2" s="65"/>
      <c r="D2" s="65"/>
      <c r="E2" s="65"/>
    </row>
    <row r="3" spans="2:6" ht="15">
      <c r="B3" s="65" t="s">
        <v>117</v>
      </c>
      <c r="C3" s="65"/>
      <c r="D3" s="65"/>
      <c r="E3" s="65"/>
      <c r="F3" s="65"/>
    </row>
    <row r="4" spans="3:5" ht="15">
      <c r="C4" s="65" t="s">
        <v>115</v>
      </c>
      <c r="D4" s="65"/>
      <c r="E4" s="65"/>
    </row>
    <row r="8" spans="1:5" ht="17.25" customHeight="1">
      <c r="A8" s="61" t="s">
        <v>119</v>
      </c>
      <c r="B8" s="61"/>
      <c r="C8" s="61"/>
      <c r="D8" s="61"/>
      <c r="E8" s="61"/>
    </row>
    <row r="9" spans="1:5" ht="17.25" customHeight="1">
      <c r="A9" s="61"/>
      <c r="B9" s="61"/>
      <c r="C9" s="61"/>
      <c r="D9" s="61"/>
      <c r="E9" s="61"/>
    </row>
    <row r="10" spans="1:5" ht="17.25" customHeight="1">
      <c r="A10" s="61"/>
      <c r="B10" s="61"/>
      <c r="C10" s="61"/>
      <c r="D10" s="61"/>
      <c r="E10" s="61"/>
    </row>
    <row r="11" spans="1:3" ht="18" customHeight="1">
      <c r="A11" s="4"/>
      <c r="B11" s="7"/>
      <c r="C11" s="1"/>
    </row>
    <row r="12" spans="1:5" ht="15.75" customHeight="1">
      <c r="A12" s="59" t="s">
        <v>40</v>
      </c>
      <c r="B12" s="63" t="s">
        <v>4</v>
      </c>
      <c r="C12" s="59" t="s">
        <v>120</v>
      </c>
      <c r="D12" s="59" t="s">
        <v>81</v>
      </c>
      <c r="E12" s="59" t="s">
        <v>80</v>
      </c>
    </row>
    <row r="13" spans="1:5" ht="24" customHeight="1">
      <c r="A13" s="60"/>
      <c r="B13" s="64"/>
      <c r="C13" s="60"/>
      <c r="D13" s="60"/>
      <c r="E13" s="60"/>
    </row>
    <row r="14" spans="1:5" ht="15" customHeight="1">
      <c r="A14" s="31" t="s">
        <v>5</v>
      </c>
      <c r="B14" s="20" t="s">
        <v>6</v>
      </c>
      <c r="C14" s="27">
        <f>C15+C27+C29+C37+C40+C44+C50+C53+C56+C64+C21+C59</f>
        <v>8439.7</v>
      </c>
      <c r="D14" s="27">
        <f>D15+D27+D29+D37+D40+D44+D50+D53+D56+D64+D21+D59</f>
        <v>8691.200000000003</v>
      </c>
      <c r="E14" s="38">
        <f>D14/C14*100</f>
        <v>102.97996374278708</v>
      </c>
    </row>
    <row r="15" spans="1:5" ht="15" customHeight="1">
      <c r="A15" s="31" t="s">
        <v>7</v>
      </c>
      <c r="B15" s="20" t="s">
        <v>8</v>
      </c>
      <c r="C15" s="28">
        <f>C16</f>
        <v>929.8</v>
      </c>
      <c r="D15" s="38">
        <f>D16</f>
        <v>945.5999999999999</v>
      </c>
      <c r="E15" s="38">
        <f>D15/C15*100</f>
        <v>101.699290169929</v>
      </c>
    </row>
    <row r="16" spans="1:5" s="3" customFormat="1" ht="13.5" customHeight="1">
      <c r="A16" s="32" t="s">
        <v>18</v>
      </c>
      <c r="B16" s="8" t="s">
        <v>19</v>
      </c>
      <c r="C16" s="29">
        <f>C17+C18+C19+C20</f>
        <v>929.8</v>
      </c>
      <c r="D16" s="29">
        <f>D17+D18+D19+D20</f>
        <v>945.5999999999999</v>
      </c>
      <c r="E16" s="37">
        <f>D16/C16*100</f>
        <v>101.699290169929</v>
      </c>
    </row>
    <row r="17" spans="1:5" s="3" customFormat="1" ht="93.75" customHeight="1">
      <c r="A17" s="33" t="s">
        <v>20</v>
      </c>
      <c r="B17" s="9" t="s">
        <v>105</v>
      </c>
      <c r="C17" s="30">
        <v>920</v>
      </c>
      <c r="D17" s="37">
        <v>935.8</v>
      </c>
      <c r="E17" s="37">
        <f>D17/C17*100</f>
        <v>101.71739130434783</v>
      </c>
    </row>
    <row r="18" spans="1:5" s="3" customFormat="1" ht="136.5" customHeight="1">
      <c r="A18" s="33" t="s">
        <v>21</v>
      </c>
      <c r="B18" s="9" t="s">
        <v>106</v>
      </c>
      <c r="C18" s="30">
        <v>0.4</v>
      </c>
      <c r="D18" s="37">
        <v>0.4</v>
      </c>
      <c r="E18" s="37">
        <f aca="true" t="shared" si="0" ref="E18:E25">D18/C18*100</f>
        <v>100</v>
      </c>
    </row>
    <row r="19" spans="1:5" s="3" customFormat="1" ht="54.75" customHeight="1">
      <c r="A19" s="33" t="s">
        <v>22</v>
      </c>
      <c r="B19" s="23" t="s">
        <v>107</v>
      </c>
      <c r="C19" s="30">
        <v>9.4</v>
      </c>
      <c r="D19" s="37">
        <v>9.4</v>
      </c>
      <c r="E19" s="37">
        <f t="shared" si="0"/>
        <v>100</v>
      </c>
    </row>
    <row r="20" spans="1:5" s="3" customFormat="1" ht="109.5" customHeight="1">
      <c r="A20" s="33" t="s">
        <v>23</v>
      </c>
      <c r="B20" s="9" t="s">
        <v>108</v>
      </c>
      <c r="C20" s="30">
        <v>0</v>
      </c>
      <c r="D20" s="37">
        <v>0</v>
      </c>
      <c r="E20" s="37">
        <v>0</v>
      </c>
    </row>
    <row r="21" spans="1:5" s="3" customFormat="1" ht="45" customHeight="1">
      <c r="A21" s="41" t="s">
        <v>128</v>
      </c>
      <c r="B21" s="54" t="s">
        <v>129</v>
      </c>
      <c r="C21" s="43">
        <f>C22</f>
        <v>3732.7</v>
      </c>
      <c r="D21" s="38">
        <v>3853.3</v>
      </c>
      <c r="E21" s="38">
        <f t="shared" si="0"/>
        <v>103.2309052428537</v>
      </c>
    </row>
    <row r="22" spans="1:5" s="3" customFormat="1" ht="42" customHeight="1">
      <c r="A22" s="55" t="s">
        <v>130</v>
      </c>
      <c r="B22" s="56" t="s">
        <v>131</v>
      </c>
      <c r="C22" s="30">
        <f>C23+C24+C25+C26</f>
        <v>3732.7</v>
      </c>
      <c r="D22" s="30">
        <f>D23+D24+D25+D26</f>
        <v>3853.3</v>
      </c>
      <c r="E22" s="37">
        <f t="shared" si="0"/>
        <v>103.2309052428537</v>
      </c>
    </row>
    <row r="23" spans="1:5" s="3" customFormat="1" ht="82.5" customHeight="1">
      <c r="A23" s="33" t="s">
        <v>132</v>
      </c>
      <c r="B23" s="9" t="s">
        <v>133</v>
      </c>
      <c r="C23" s="30">
        <v>1400</v>
      </c>
      <c r="D23" s="37">
        <v>1454.3</v>
      </c>
      <c r="E23" s="37">
        <f t="shared" si="0"/>
        <v>103.87857142857142</v>
      </c>
    </row>
    <row r="24" spans="1:5" s="3" customFormat="1" ht="106.5" customHeight="1">
      <c r="A24" s="33" t="s">
        <v>134</v>
      </c>
      <c r="B24" s="9" t="s">
        <v>135</v>
      </c>
      <c r="C24" s="30">
        <v>32.7</v>
      </c>
      <c r="D24" s="37">
        <v>32.8</v>
      </c>
      <c r="E24" s="37">
        <f t="shared" si="0"/>
        <v>100.3058103975535</v>
      </c>
    </row>
    <row r="25" spans="1:5" s="3" customFormat="1" ht="83.25" customHeight="1">
      <c r="A25" s="33" t="s">
        <v>136</v>
      </c>
      <c r="B25" s="9" t="s">
        <v>137</v>
      </c>
      <c r="C25" s="30">
        <v>2300</v>
      </c>
      <c r="D25" s="37">
        <v>2491.3</v>
      </c>
      <c r="E25" s="37">
        <f t="shared" si="0"/>
        <v>108.31739130434784</v>
      </c>
    </row>
    <row r="26" spans="1:5" s="3" customFormat="1" ht="82.5" customHeight="1">
      <c r="A26" s="33" t="s">
        <v>138</v>
      </c>
      <c r="B26" s="9" t="s">
        <v>139</v>
      </c>
      <c r="C26" s="30">
        <v>0</v>
      </c>
      <c r="D26" s="37">
        <v>-125.1</v>
      </c>
      <c r="E26" s="37">
        <v>0</v>
      </c>
    </row>
    <row r="27" spans="1:5" ht="15" customHeight="1">
      <c r="A27" s="31" t="s">
        <v>9</v>
      </c>
      <c r="B27" s="24" t="s">
        <v>10</v>
      </c>
      <c r="C27" s="28">
        <v>0</v>
      </c>
      <c r="D27" s="38">
        <v>0</v>
      </c>
      <c r="E27" s="38">
        <v>0</v>
      </c>
    </row>
    <row r="28" spans="1:5" s="3" customFormat="1" ht="14.25" customHeight="1">
      <c r="A28" s="5" t="s">
        <v>91</v>
      </c>
      <c r="B28" s="10" t="s">
        <v>41</v>
      </c>
      <c r="C28" s="29">
        <v>0</v>
      </c>
      <c r="D28" s="37">
        <v>0</v>
      </c>
      <c r="E28" s="37">
        <v>0</v>
      </c>
    </row>
    <row r="29" spans="1:5" ht="15" customHeight="1">
      <c r="A29" s="31" t="s">
        <v>11</v>
      </c>
      <c r="B29" s="24" t="s">
        <v>12</v>
      </c>
      <c r="C29" s="28">
        <f>C30+C32</f>
        <v>3130</v>
      </c>
      <c r="D29" s="38">
        <f>D30+D32</f>
        <v>3230</v>
      </c>
      <c r="E29" s="38">
        <f>D29/C29*100</f>
        <v>103.19488817891373</v>
      </c>
    </row>
    <row r="30" spans="1:5" s="3" customFormat="1" ht="12.75" customHeight="1">
      <c r="A30" s="33" t="s">
        <v>24</v>
      </c>
      <c r="B30" s="9" t="s">
        <v>25</v>
      </c>
      <c r="C30" s="30">
        <v>160</v>
      </c>
      <c r="D30" s="37">
        <v>171.2</v>
      </c>
      <c r="E30" s="37">
        <f>D30/C30*100</f>
        <v>106.99999999999999</v>
      </c>
    </row>
    <row r="31" spans="1:5" s="3" customFormat="1" ht="56.25" customHeight="1">
      <c r="A31" s="33" t="s">
        <v>26</v>
      </c>
      <c r="B31" s="9" t="s">
        <v>27</v>
      </c>
      <c r="C31" s="30">
        <v>160</v>
      </c>
      <c r="D31" s="37">
        <v>171.2</v>
      </c>
      <c r="E31" s="37">
        <f aca="true" t="shared" si="1" ref="E31:E39">D31/C31*100</f>
        <v>106.99999999999999</v>
      </c>
    </row>
    <row r="32" spans="1:5" s="3" customFormat="1" ht="15" customHeight="1">
      <c r="A32" s="33" t="s">
        <v>35</v>
      </c>
      <c r="B32" s="9" t="s">
        <v>29</v>
      </c>
      <c r="C32" s="30">
        <f>C33+C35</f>
        <v>2970</v>
      </c>
      <c r="D32" s="37">
        <f>D33+D35</f>
        <v>3058.8</v>
      </c>
      <c r="E32" s="37">
        <f t="shared" si="1"/>
        <v>102.98989898989899</v>
      </c>
    </row>
    <row r="33" spans="1:5" s="3" customFormat="1" ht="56.25" customHeight="1">
      <c r="A33" s="33" t="s">
        <v>28</v>
      </c>
      <c r="B33" s="9" t="s">
        <v>75</v>
      </c>
      <c r="C33" s="30">
        <v>700</v>
      </c>
      <c r="D33" s="37">
        <v>724</v>
      </c>
      <c r="E33" s="37">
        <f t="shared" si="1"/>
        <v>103.42857142857143</v>
      </c>
    </row>
    <row r="34" spans="1:5" s="3" customFormat="1" ht="81" customHeight="1">
      <c r="A34" s="33" t="s">
        <v>30</v>
      </c>
      <c r="B34" s="9" t="s">
        <v>76</v>
      </c>
      <c r="C34" s="30">
        <v>700</v>
      </c>
      <c r="D34" s="37">
        <v>724</v>
      </c>
      <c r="E34" s="37">
        <f t="shared" si="1"/>
        <v>103.42857142857143</v>
      </c>
    </row>
    <row r="35" spans="1:5" s="3" customFormat="1" ht="56.25" customHeight="1">
      <c r="A35" s="33" t="s">
        <v>36</v>
      </c>
      <c r="B35" s="9" t="s">
        <v>77</v>
      </c>
      <c r="C35" s="30">
        <v>2270</v>
      </c>
      <c r="D35" s="37">
        <v>2334.8</v>
      </c>
      <c r="E35" s="37">
        <f t="shared" si="1"/>
        <v>102.8546255506608</v>
      </c>
    </row>
    <row r="36" spans="1:5" s="3" customFormat="1" ht="83.25" customHeight="1">
      <c r="A36" s="33" t="s">
        <v>31</v>
      </c>
      <c r="B36" s="9" t="s">
        <v>78</v>
      </c>
      <c r="C36" s="30">
        <v>2270</v>
      </c>
      <c r="D36" s="37">
        <v>2334.8</v>
      </c>
      <c r="E36" s="37">
        <f t="shared" si="1"/>
        <v>102.8546255506608</v>
      </c>
    </row>
    <row r="37" spans="1:5" ht="15" customHeight="1">
      <c r="A37" s="31" t="s">
        <v>56</v>
      </c>
      <c r="B37" s="25" t="s">
        <v>13</v>
      </c>
      <c r="C37" s="28">
        <v>42.1</v>
      </c>
      <c r="D37" s="38">
        <v>45.1</v>
      </c>
      <c r="E37" s="38">
        <f t="shared" si="1"/>
        <v>107.12589073634204</v>
      </c>
    </row>
    <row r="38" spans="1:5" s="3" customFormat="1" ht="54.75" customHeight="1">
      <c r="A38" s="32" t="s">
        <v>57</v>
      </c>
      <c r="B38" s="9" t="s">
        <v>32</v>
      </c>
      <c r="C38" s="29">
        <v>42.1</v>
      </c>
      <c r="D38" s="37">
        <v>45.1</v>
      </c>
      <c r="E38" s="37">
        <f t="shared" si="1"/>
        <v>107.12589073634204</v>
      </c>
    </row>
    <row r="39" spans="1:5" s="3" customFormat="1" ht="93.75" customHeight="1">
      <c r="A39" s="5" t="s">
        <v>58</v>
      </c>
      <c r="B39" s="10" t="s">
        <v>39</v>
      </c>
      <c r="C39" s="29">
        <v>42.1</v>
      </c>
      <c r="D39" s="37">
        <v>45.1</v>
      </c>
      <c r="E39" s="37">
        <f t="shared" si="1"/>
        <v>107.12589073634204</v>
      </c>
    </row>
    <row r="40" spans="1:5" s="3" customFormat="1" ht="45" customHeight="1">
      <c r="A40" s="21" t="s">
        <v>85</v>
      </c>
      <c r="B40" s="42" t="s">
        <v>86</v>
      </c>
      <c r="C40" s="43">
        <v>3.5</v>
      </c>
      <c r="D40" s="38">
        <v>3.5</v>
      </c>
      <c r="E40" s="38">
        <f>D40/C40*100</f>
        <v>100</v>
      </c>
    </row>
    <row r="41" spans="1:5" s="3" customFormat="1" ht="23.25" customHeight="1">
      <c r="A41" s="5" t="s">
        <v>87</v>
      </c>
      <c r="B41" s="10" t="s">
        <v>12</v>
      </c>
      <c r="C41" s="29">
        <v>3.5</v>
      </c>
      <c r="D41" s="37">
        <v>3.5</v>
      </c>
      <c r="E41" s="37">
        <f>D41/C41*100</f>
        <v>100</v>
      </c>
    </row>
    <row r="42" spans="1:5" s="3" customFormat="1" ht="32.25" customHeight="1">
      <c r="A42" s="5" t="s">
        <v>88</v>
      </c>
      <c r="B42" s="10" t="s">
        <v>89</v>
      </c>
      <c r="C42" s="29">
        <v>3.5</v>
      </c>
      <c r="D42" s="37">
        <v>3.5</v>
      </c>
      <c r="E42" s="37">
        <f>D42/C42*100</f>
        <v>100</v>
      </c>
    </row>
    <row r="43" spans="1:5" s="3" customFormat="1" ht="42.75" customHeight="1">
      <c r="A43" s="5" t="s">
        <v>104</v>
      </c>
      <c r="B43" s="10" t="s">
        <v>90</v>
      </c>
      <c r="C43" s="29">
        <v>3.5</v>
      </c>
      <c r="D43" s="37">
        <v>3.5</v>
      </c>
      <c r="E43" s="37">
        <f>D43/C43*100</f>
        <v>100</v>
      </c>
    </row>
    <row r="44" spans="1:5" ht="41.25" customHeight="1">
      <c r="A44" s="31" t="s">
        <v>71</v>
      </c>
      <c r="B44" s="20" t="s">
        <v>14</v>
      </c>
      <c r="C44" s="28">
        <f>C46+C47+C49</f>
        <v>445</v>
      </c>
      <c r="D44" s="28">
        <f>D46+D47+D49</f>
        <v>456.5</v>
      </c>
      <c r="E44" s="38">
        <f aca="true" t="shared" si="2" ref="E44:E49">D44/C44*100</f>
        <v>102.58426966292136</v>
      </c>
    </row>
    <row r="45" spans="1:5" s="3" customFormat="1" ht="99" customHeight="1">
      <c r="A45" s="32" t="s">
        <v>72</v>
      </c>
      <c r="B45" s="10" t="s">
        <v>79</v>
      </c>
      <c r="C45" s="29">
        <v>165</v>
      </c>
      <c r="D45" s="37">
        <v>169</v>
      </c>
      <c r="E45" s="37">
        <f t="shared" si="2"/>
        <v>102.42424242424242</v>
      </c>
    </row>
    <row r="46" spans="1:5" s="3" customFormat="1" ht="83.25" customHeight="1">
      <c r="A46" s="32" t="s">
        <v>121</v>
      </c>
      <c r="B46" s="10" t="s">
        <v>37</v>
      </c>
      <c r="C46" s="29">
        <v>165</v>
      </c>
      <c r="D46" s="37">
        <v>169</v>
      </c>
      <c r="E46" s="37">
        <f t="shared" si="2"/>
        <v>102.42424242424242</v>
      </c>
    </row>
    <row r="47" spans="1:5" s="3" customFormat="1" ht="69" customHeight="1">
      <c r="A47" s="32" t="s">
        <v>59</v>
      </c>
      <c r="B47" s="10" t="s">
        <v>54</v>
      </c>
      <c r="C47" s="29">
        <v>120</v>
      </c>
      <c r="D47" s="37">
        <v>124.4</v>
      </c>
      <c r="E47" s="37">
        <f t="shared" si="2"/>
        <v>103.66666666666666</v>
      </c>
    </row>
    <row r="48" spans="1:5" s="3" customFormat="1" ht="97.5" customHeight="1">
      <c r="A48" s="33" t="s">
        <v>82</v>
      </c>
      <c r="B48" s="48" t="s">
        <v>83</v>
      </c>
      <c r="C48" s="30">
        <v>160</v>
      </c>
      <c r="D48" s="37">
        <v>163.1</v>
      </c>
      <c r="E48" s="37">
        <f t="shared" si="2"/>
        <v>101.93749999999999</v>
      </c>
    </row>
    <row r="49" spans="1:5" s="3" customFormat="1" ht="96.75" customHeight="1">
      <c r="A49" s="32" t="s">
        <v>145</v>
      </c>
      <c r="B49" s="10" t="s">
        <v>84</v>
      </c>
      <c r="C49" s="29">
        <v>160</v>
      </c>
      <c r="D49" s="37">
        <v>163.1</v>
      </c>
      <c r="E49" s="37">
        <f t="shared" si="2"/>
        <v>101.93749999999999</v>
      </c>
    </row>
    <row r="50" spans="1:5" s="3" customFormat="1" ht="30" customHeight="1">
      <c r="A50" s="41" t="s">
        <v>92</v>
      </c>
      <c r="B50" s="42" t="s">
        <v>93</v>
      </c>
      <c r="C50" s="43">
        <v>0</v>
      </c>
      <c r="D50" s="38">
        <v>0</v>
      </c>
      <c r="E50" s="38">
        <v>0</v>
      </c>
    </row>
    <row r="51" spans="1:5" s="3" customFormat="1" ht="42" customHeight="1">
      <c r="A51" s="32" t="s">
        <v>94</v>
      </c>
      <c r="B51" s="10" t="s">
        <v>95</v>
      </c>
      <c r="C51" s="29">
        <v>0</v>
      </c>
      <c r="D51" s="37">
        <v>0</v>
      </c>
      <c r="E51" s="37">
        <v>0</v>
      </c>
    </row>
    <row r="52" spans="1:5" s="3" customFormat="1" ht="42" customHeight="1">
      <c r="A52" s="32" t="s">
        <v>96</v>
      </c>
      <c r="B52" s="10" t="s">
        <v>97</v>
      </c>
      <c r="C52" s="29">
        <v>0</v>
      </c>
      <c r="D52" s="37">
        <v>0</v>
      </c>
      <c r="E52" s="37">
        <v>0</v>
      </c>
    </row>
    <row r="53" spans="1:5" s="3" customFormat="1" ht="21" customHeight="1">
      <c r="A53" s="41" t="s">
        <v>109</v>
      </c>
      <c r="B53" s="42" t="s">
        <v>110</v>
      </c>
      <c r="C53" s="43">
        <v>0</v>
      </c>
      <c r="D53" s="38">
        <v>0</v>
      </c>
      <c r="E53" s="38">
        <v>0</v>
      </c>
    </row>
    <row r="54" spans="1:5" s="3" customFormat="1" ht="31.5" customHeight="1">
      <c r="A54" s="32" t="s">
        <v>111</v>
      </c>
      <c r="B54" s="10" t="s">
        <v>112</v>
      </c>
      <c r="C54" s="29">
        <v>0</v>
      </c>
      <c r="D54" s="37">
        <v>0</v>
      </c>
      <c r="E54" s="37">
        <v>0</v>
      </c>
    </row>
    <row r="55" spans="1:5" s="3" customFormat="1" ht="43.5" customHeight="1">
      <c r="A55" s="32" t="s">
        <v>113</v>
      </c>
      <c r="B55" s="10" t="s">
        <v>114</v>
      </c>
      <c r="C55" s="29">
        <v>0</v>
      </c>
      <c r="D55" s="37">
        <v>0</v>
      </c>
      <c r="E55" s="37">
        <v>0</v>
      </c>
    </row>
    <row r="56" spans="1:5" ht="28.5" customHeight="1">
      <c r="A56" s="31" t="s">
        <v>73</v>
      </c>
      <c r="B56" s="20" t="s">
        <v>15</v>
      </c>
      <c r="C56" s="28">
        <v>155</v>
      </c>
      <c r="D56" s="38">
        <v>155.6</v>
      </c>
      <c r="E56" s="38">
        <f>D56/C56*100</f>
        <v>100.38709677419355</v>
      </c>
    </row>
    <row r="57" spans="1:5" s="3" customFormat="1" ht="69" customHeight="1">
      <c r="A57" s="32" t="s">
        <v>45</v>
      </c>
      <c r="B57" s="9" t="s">
        <v>46</v>
      </c>
      <c r="C57" s="29">
        <v>155</v>
      </c>
      <c r="D57" s="37">
        <v>155.6</v>
      </c>
      <c r="E57" s="37">
        <f>D57/C57*100</f>
        <v>100.38709677419355</v>
      </c>
    </row>
    <row r="58" spans="1:5" s="3" customFormat="1" ht="54.75" customHeight="1">
      <c r="A58" s="32" t="s">
        <v>98</v>
      </c>
      <c r="B58" s="10" t="s">
        <v>38</v>
      </c>
      <c r="C58" s="29">
        <v>155</v>
      </c>
      <c r="D58" s="37">
        <v>155.6</v>
      </c>
      <c r="E58" s="37">
        <f>D58/C58*100</f>
        <v>100.38709677419355</v>
      </c>
    </row>
    <row r="59" spans="1:5" s="3" customFormat="1" ht="25.5" customHeight="1">
      <c r="A59" s="41" t="s">
        <v>109</v>
      </c>
      <c r="B59" s="52" t="s">
        <v>110</v>
      </c>
      <c r="C59" s="43">
        <v>1.6</v>
      </c>
      <c r="D59" s="38">
        <v>1.6</v>
      </c>
      <c r="E59" s="38">
        <v>100</v>
      </c>
    </row>
    <row r="60" spans="1:5" s="3" customFormat="1" ht="68.25" customHeight="1">
      <c r="A60" s="33" t="s">
        <v>122</v>
      </c>
      <c r="B60" s="53" t="s">
        <v>123</v>
      </c>
      <c r="C60" s="30">
        <v>0</v>
      </c>
      <c r="D60" s="37">
        <v>0</v>
      </c>
      <c r="E60" s="37">
        <v>0</v>
      </c>
    </row>
    <row r="61" spans="1:5" s="3" customFormat="1" ht="69" customHeight="1">
      <c r="A61" s="33" t="s">
        <v>124</v>
      </c>
      <c r="B61" s="53" t="s">
        <v>125</v>
      </c>
      <c r="C61" s="30">
        <v>1.6</v>
      </c>
      <c r="D61" s="37">
        <v>1.6</v>
      </c>
      <c r="E61" s="37">
        <v>100</v>
      </c>
    </row>
    <row r="62" spans="1:8" s="3" customFormat="1" ht="30" customHeight="1">
      <c r="A62" s="32" t="s">
        <v>126</v>
      </c>
      <c r="B62" s="10" t="s">
        <v>112</v>
      </c>
      <c r="C62" s="29">
        <v>0</v>
      </c>
      <c r="D62" s="37">
        <v>0</v>
      </c>
      <c r="E62" s="37">
        <v>0</v>
      </c>
      <c r="H62" s="3" t="s">
        <v>144</v>
      </c>
    </row>
    <row r="63" spans="1:5" s="3" customFormat="1" ht="42.75" customHeight="1">
      <c r="A63" s="32" t="s">
        <v>127</v>
      </c>
      <c r="B63" s="10" t="s">
        <v>114</v>
      </c>
      <c r="C63" s="29">
        <v>0</v>
      </c>
      <c r="D63" s="37">
        <v>0</v>
      </c>
      <c r="E63" s="37">
        <v>0</v>
      </c>
    </row>
    <row r="64" spans="1:5" ht="15" customHeight="1">
      <c r="A64" s="31" t="s">
        <v>60</v>
      </c>
      <c r="B64" s="20" t="s">
        <v>16</v>
      </c>
      <c r="C64" s="28">
        <v>0</v>
      </c>
      <c r="D64" s="38">
        <v>0</v>
      </c>
      <c r="E64" s="38">
        <v>0</v>
      </c>
    </row>
    <row r="65" spans="1:5" s="3" customFormat="1" ht="13.5" customHeight="1">
      <c r="A65" s="32" t="s">
        <v>61</v>
      </c>
      <c r="B65" s="8" t="s">
        <v>33</v>
      </c>
      <c r="C65" s="29">
        <v>0</v>
      </c>
      <c r="D65" s="37">
        <v>0</v>
      </c>
      <c r="E65" s="37">
        <v>0</v>
      </c>
    </row>
    <row r="66" spans="1:5" s="3" customFormat="1" ht="28.5" customHeight="1">
      <c r="A66" s="32" t="s">
        <v>62</v>
      </c>
      <c r="B66" s="8" t="s">
        <v>47</v>
      </c>
      <c r="C66" s="29">
        <v>0</v>
      </c>
      <c r="D66" s="37">
        <v>0</v>
      </c>
      <c r="E66" s="37">
        <v>0</v>
      </c>
    </row>
    <row r="67" spans="1:5" s="3" customFormat="1" ht="13.5" customHeight="1">
      <c r="A67" s="32" t="s">
        <v>63</v>
      </c>
      <c r="B67" s="8" t="s">
        <v>34</v>
      </c>
      <c r="C67" s="29">
        <v>0</v>
      </c>
      <c r="D67" s="37">
        <v>0</v>
      </c>
      <c r="E67" s="37">
        <v>0</v>
      </c>
    </row>
    <row r="68" spans="1:5" s="3" customFormat="1" ht="26.25" customHeight="1">
      <c r="A68" s="32" t="s">
        <v>64</v>
      </c>
      <c r="B68" s="8" t="s">
        <v>42</v>
      </c>
      <c r="C68" s="29">
        <v>0</v>
      </c>
      <c r="D68" s="37">
        <v>0</v>
      </c>
      <c r="E68" s="37">
        <v>0</v>
      </c>
    </row>
    <row r="69" spans="1:5" s="2" customFormat="1" ht="20.25" customHeight="1">
      <c r="A69" s="31"/>
      <c r="B69" s="26" t="s">
        <v>17</v>
      </c>
      <c r="C69" s="27">
        <f>SUM(C14)</f>
        <v>8439.7</v>
      </c>
      <c r="D69" s="38">
        <f>SUM(D14)</f>
        <v>8691.200000000003</v>
      </c>
      <c r="E69" s="38">
        <f aca="true" t="shared" si="3" ref="E69:E78">D69/C69*100</f>
        <v>102.97996374278708</v>
      </c>
    </row>
    <row r="70" spans="1:5" s="2" customFormat="1" ht="20.25" customHeight="1">
      <c r="A70" s="31"/>
      <c r="B70" s="26"/>
      <c r="C70" s="27"/>
      <c r="D70" s="38"/>
      <c r="E70" s="38"/>
    </row>
    <row r="71" spans="1:5" ht="12.75">
      <c r="A71" s="45" t="s">
        <v>43</v>
      </c>
      <c r="B71" s="46" t="s">
        <v>0</v>
      </c>
      <c r="C71" s="13">
        <f>C72+C75+C77+C83</f>
        <v>17849.7</v>
      </c>
      <c r="D71" s="13">
        <f>D72+D75+D77+D83</f>
        <v>17849.300000000003</v>
      </c>
      <c r="E71" s="38">
        <f t="shared" si="3"/>
        <v>99.99775906597871</v>
      </c>
    </row>
    <row r="72" spans="1:5" ht="39">
      <c r="A72" s="21" t="s">
        <v>65</v>
      </c>
      <c r="B72" s="44" t="s">
        <v>1</v>
      </c>
      <c r="C72" s="13">
        <f>C73+C74</f>
        <v>8614.2</v>
      </c>
      <c r="D72" s="39">
        <f>D73+D74</f>
        <v>8614.2</v>
      </c>
      <c r="E72" s="39">
        <f t="shared" si="3"/>
        <v>100</v>
      </c>
    </row>
    <row r="73" spans="1:5" ht="42" customHeight="1">
      <c r="A73" s="14" t="s">
        <v>66</v>
      </c>
      <c r="B73" s="15" t="s">
        <v>74</v>
      </c>
      <c r="C73" s="16">
        <v>4895</v>
      </c>
      <c r="D73" s="36">
        <v>4895</v>
      </c>
      <c r="E73" s="36">
        <f t="shared" si="3"/>
        <v>100</v>
      </c>
    </row>
    <row r="74" spans="1:5" ht="42" customHeight="1">
      <c r="A74" s="14" t="s">
        <v>66</v>
      </c>
      <c r="B74" s="15" t="s">
        <v>55</v>
      </c>
      <c r="C74" s="16">
        <v>3719.2</v>
      </c>
      <c r="D74" s="36">
        <v>3719.2</v>
      </c>
      <c r="E74" s="36">
        <f t="shared" si="3"/>
        <v>100</v>
      </c>
    </row>
    <row r="75" spans="1:5" ht="39">
      <c r="A75" s="21" t="s">
        <v>44</v>
      </c>
      <c r="B75" s="22" t="s">
        <v>2</v>
      </c>
      <c r="C75" s="13">
        <v>147</v>
      </c>
      <c r="D75" s="39">
        <v>147</v>
      </c>
      <c r="E75" s="39">
        <f t="shared" si="3"/>
        <v>100</v>
      </c>
    </row>
    <row r="76" spans="1:5" ht="51.75" customHeight="1">
      <c r="A76" s="14" t="s">
        <v>67</v>
      </c>
      <c r="B76" s="12" t="s">
        <v>53</v>
      </c>
      <c r="C76" s="16">
        <v>147</v>
      </c>
      <c r="D76" s="36">
        <v>147</v>
      </c>
      <c r="E76" s="36">
        <f t="shared" si="3"/>
        <v>100</v>
      </c>
    </row>
    <row r="77" spans="1:5" ht="12.75">
      <c r="A77" s="21" t="s">
        <v>50</v>
      </c>
      <c r="B77" s="22" t="s">
        <v>51</v>
      </c>
      <c r="C77" s="13">
        <f>C78+C79+C80</f>
        <v>9088.5</v>
      </c>
      <c r="D77" s="13">
        <f>D78+D79+D80</f>
        <v>9088.1</v>
      </c>
      <c r="E77" s="39">
        <f t="shared" si="3"/>
        <v>99.99559883369093</v>
      </c>
    </row>
    <row r="78" spans="1:5" ht="39.75" customHeight="1">
      <c r="A78" s="14" t="s">
        <v>68</v>
      </c>
      <c r="B78" s="35" t="s">
        <v>52</v>
      </c>
      <c r="C78" s="16">
        <v>8946.2</v>
      </c>
      <c r="D78" s="36">
        <v>8946.2</v>
      </c>
      <c r="E78" s="36">
        <f t="shared" si="3"/>
        <v>100</v>
      </c>
    </row>
    <row r="79" spans="1:5" ht="161.25" customHeight="1">
      <c r="A79" s="14" t="s">
        <v>140</v>
      </c>
      <c r="B79" s="35" t="s">
        <v>141</v>
      </c>
      <c r="C79" s="16">
        <v>2.3</v>
      </c>
      <c r="D79" s="36">
        <v>2.3</v>
      </c>
      <c r="E79" s="36">
        <v>100</v>
      </c>
    </row>
    <row r="80" spans="1:5" ht="66" customHeight="1">
      <c r="A80" s="14" t="s">
        <v>143</v>
      </c>
      <c r="B80" s="35" t="s">
        <v>142</v>
      </c>
      <c r="C80" s="16">
        <v>140</v>
      </c>
      <c r="D80" s="36">
        <v>139.6</v>
      </c>
      <c r="E80" s="36">
        <v>100</v>
      </c>
    </row>
    <row r="81" spans="1:5" ht="114" customHeight="1">
      <c r="A81" s="21" t="s">
        <v>69</v>
      </c>
      <c r="B81" s="34" t="s">
        <v>48</v>
      </c>
      <c r="C81" s="57">
        <v>0</v>
      </c>
      <c r="D81" s="37">
        <v>0</v>
      </c>
      <c r="E81" s="37">
        <v>0</v>
      </c>
    </row>
    <row r="82" spans="1:5" ht="107.25" customHeight="1">
      <c r="A82" s="14" t="s">
        <v>70</v>
      </c>
      <c r="B82" s="47" t="s">
        <v>49</v>
      </c>
      <c r="C82" s="57">
        <v>0</v>
      </c>
      <c r="D82" s="37">
        <v>0</v>
      </c>
      <c r="E82" s="37">
        <v>0</v>
      </c>
    </row>
    <row r="83" spans="1:5" ht="96" customHeight="1">
      <c r="A83" s="49" t="s">
        <v>99</v>
      </c>
      <c r="B83" s="50" t="s">
        <v>100</v>
      </c>
      <c r="C83" s="58">
        <v>0</v>
      </c>
      <c r="D83" s="38">
        <v>0</v>
      </c>
      <c r="E83" s="38">
        <v>0</v>
      </c>
    </row>
    <row r="84" spans="1:5" ht="69" customHeight="1">
      <c r="A84" s="14" t="s">
        <v>101</v>
      </c>
      <c r="B84" s="51" t="s">
        <v>102</v>
      </c>
      <c r="C84" s="57">
        <v>0</v>
      </c>
      <c r="D84" s="37">
        <v>0</v>
      </c>
      <c r="E84" s="37">
        <v>0</v>
      </c>
    </row>
    <row r="85" spans="1:5" ht="68.25" customHeight="1">
      <c r="A85" s="14" t="s">
        <v>103</v>
      </c>
      <c r="B85" s="51" t="s">
        <v>102</v>
      </c>
      <c r="C85" s="57">
        <v>0</v>
      </c>
      <c r="D85" s="37">
        <v>0</v>
      </c>
      <c r="E85" s="37">
        <v>0</v>
      </c>
    </row>
    <row r="86" spans="1:5" ht="13.5">
      <c r="A86" s="18"/>
      <c r="B86" s="18"/>
      <c r="C86" s="17"/>
      <c r="D86" s="14"/>
      <c r="E86" s="37"/>
    </row>
    <row r="87" spans="1:5" ht="15">
      <c r="A87" s="62" t="s">
        <v>3</v>
      </c>
      <c r="B87" s="62"/>
      <c r="C87" s="19">
        <f>SUM(C69+C71)</f>
        <v>26289.4</v>
      </c>
      <c r="D87" s="40">
        <f>SUM(D69+D71)</f>
        <v>26540.500000000007</v>
      </c>
      <c r="E87" s="40">
        <f>D87/C87*100</f>
        <v>100.95513781219809</v>
      </c>
    </row>
  </sheetData>
  <mergeCells count="11">
    <mergeCell ref="C4:E4"/>
    <mergeCell ref="B2:E2"/>
    <mergeCell ref="B3:F3"/>
    <mergeCell ref="B1:E1"/>
    <mergeCell ref="D12:D13"/>
    <mergeCell ref="A8:E10"/>
    <mergeCell ref="E12:E13"/>
    <mergeCell ref="A87:B87"/>
    <mergeCell ref="A12:A13"/>
    <mergeCell ref="B12:B13"/>
    <mergeCell ref="C12:C13"/>
  </mergeCells>
  <printOptions horizontalCentered="1"/>
  <pageMargins left="0.25" right="0.16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2014-01-29T13:40:18Z</cp:lastPrinted>
  <dcterms:created xsi:type="dcterms:W3CDTF">1996-10-08T23:32:33Z</dcterms:created>
  <dcterms:modified xsi:type="dcterms:W3CDTF">2015-02-05T12:57:03Z</dcterms:modified>
  <cp:category/>
  <cp:version/>
  <cp:contentType/>
  <cp:contentStatus/>
</cp:coreProperties>
</file>