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<sst xmlns="http://schemas.openxmlformats.org/spreadsheetml/2006/main" count="215" uniqueCount="166">
  <si>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</si>
  <si>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</si>
  <si>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</si>
  <si>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</si>
  <si>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</si>
  <si>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</si>
  <si>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</si>
  <si>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</si>
  <si>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</si>
  <si>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</si>
  <si>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</si>
  <si>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</si>
  <si>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</si>
  <si>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</si>
  <si>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</si>
  <si>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</si>
  <si>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</si>
  <si>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</si>
  <si>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</si>
  <si>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</si>
  <si>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</si>
  <si>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</si>
  <si>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</si>
  <si>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</si>
  <si>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</si>
  <si>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</si>
  <si>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</si>
  <si>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</si>
  <si>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</si>
  <si>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</si>
  <si>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</si>
  <si>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</si>
  <si>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</si>
  <si>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</si>
  <si>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</si>
  <si>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</si>
  <si>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</si>
  <si>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</si>
  <si>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</si>
  <si>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</si>
  <si>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</si>
  <si>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</si>
  <si>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</si>
  <si>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</si>
  <si>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</si>
  <si>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</si>
  <si>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</si>
  <si>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</si>
  <si>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</si>
  <si>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</si>
  <si>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</si>
  <si>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</si>
  <si>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</si>
  <si>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</si>
  <si>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</si>
  <si>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</si>
  <si>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</si>
  <si>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</si>
  <si>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</si>
  <si>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003 1 11 05010 00 0000 120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</si>
  <si>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</si>
  <si>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</si>
  <si>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</si>
  <si>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</si>
  <si>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</si>
  <si>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</si>
  <si>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</si>
  <si>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</si>
  <si>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</si>
  <si>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</si>
  <si>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</si>
  <si>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</si>
  <si>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</si>
  <si>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</si>
  <si>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</si>
  <si>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</si>
  <si>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</si>
  <si>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</si>
  <si>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</si>
  <si>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</si>
  <si>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</si>
  <si>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</si>
  <si>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</si>
  <si>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</si>
  <si>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</si>
  <si>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</si>
  <si>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</si>
  <si>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% исполнения</t>
  </si>
  <si>
    <t xml:space="preserve">                                                                                                                            Приложение  № 1</t>
  </si>
  <si>
    <t>035 1 11 09045 10 0000 120</t>
  </si>
  <si>
    <t xml:space="preserve">             Исполнение доходной части бюджета</t>
  </si>
  <si>
    <t xml:space="preserve">            муниципального образования Паустовское 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</si>
  <si>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</si>
  <si>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</si>
  <si>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</si>
  <si>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</si>
  <si>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</si>
  <si>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</si>
  <si>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</si>
  <si>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</si>
  <si>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</si>
  <si>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</si>
  <si>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</si>
  <si>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</si>
  <si>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</si>
  <si>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</si>
  <si>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</si>
  <si>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</si>
  <si>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</si>
  <si>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</si>
  <si>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</si>
  <si>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</si>
  <si>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</si>
  <si>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</si>
  <si>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</si>
  <si>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</si>
  <si>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</si>
  <si>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</si>
  <si>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</si>
  <si>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</si>
  <si>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</si>
  <si>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</si>
  <si>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</si>
  <si>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</si>
  <si>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</si>
  <si>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</si>
  <si>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</si>
  <si>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</si>
  <si>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</si>
  <si>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003 1 14 06013 10 0000 430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</si>
  <si>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</si>
  <si>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</si>
  <si>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</si>
  <si>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</si>
  <si>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</si>
  <si>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 xml:space="preserve">                                                                                                 к постановлению главы муниципального</t>
  </si>
  <si>
    <t xml:space="preserve">                                                       образования Паустовское Вязниковского</t>
  </si>
  <si>
    <t xml:space="preserve">                                                                                             района Владимирской области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</si>
  <si>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</si>
  <si>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</si>
  <si>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</si>
  <si>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</si>
  <si>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</si>
  <si>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</si>
  <si>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</si>
  <si>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</si>
  <si>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</si>
  <si>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</si>
  <si>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</si>
  <si>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</si>
  <si>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000 1 16 00000 00 0000 000</t>
  </si>
  <si>
    <t>Штрафы, санкции, возмещение ущерба</t>
  </si>
  <si>
    <t>035 1 16 32000 10 0000 140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</si>
  <si>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 </t>
  </si>
  <si>
    <t>001 1 16 90000 00 0000 140</t>
  </si>
  <si>
    <t>Прочие поступления от денежных взысканий (штрафов) и иных сумм в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</si>
  <si>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</si>
  <si>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</si>
  <si>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035 2 02 04999 10 8044 151</t>
  </si>
  <si>
    <t>Иные межбюджетные трансферты бюджетам муниципальных образований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</si>
  <si>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План на 2014г. (тыс.руб.)</t>
  </si>
  <si>
    <t xml:space="preserve">          Вязниковского района за 1 полугодие 2014 год</t>
  </si>
  <si>
    <t>Исполнение за 1 полугодие</t>
  </si>
  <si>
    <t>035 2 02 04999 10 8073 151</t>
  </si>
  <si>
    <t xml:space="preserve"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</t>
  </si>
  <si>
    <t xml:space="preserve">                                                                                           от 16.07.2014   №71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</si>
</sst>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3" fillId="33" borderId="10" xfId="60" applyNumberFormat="1" applyFont="1" applyFill="1" applyBorder="1" applyAlignment="1">
      <alignment horizontal="center" vertical="center"/>
    </xf>
    <xf numFmtId="0" fontId="2" fillId="0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3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fill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88">
      <selection activeCell="E77" sqref="E77"/>
    </sheetView>
  </sheetViews>
  <sheetFormatPr defaultColWidth="9.140625" defaultRowHeight="12.75"/>
  <cols>
    <col min="1" max="1" width="23.28125" style="6" customWidth="1"/>
    <col min="2" max="2" width="39.421875" style="11" customWidth="1"/>
    <col min="3" max="3" width="12.7109375" style="0" customWidth="1"/>
    <col min="4" max="4" width="10.7109375" style="0" customWidth="1"/>
    <col min="5" max="5" width="10.28125" style="0" customWidth="1"/>
  </cols>
  <sheetData>
    <row r="1" spans="1:5" ht="22.5" customHeight="1">
      <c r="A1" s="66" t="s">
        <v>88</v>
      </c>
      <c r="B1" s="66"/>
      <c r="C1" s="66"/>
      <c r="D1" s="66"/>
      <c r="E1" s="67"/>
    </row>
    <row r="2" spans="1:5" ht="15.75">
      <c r="A2" s="66" t="s">
        <v>135</v>
      </c>
      <c r="B2" s="66"/>
      <c r="C2" s="66"/>
      <c r="D2" s="66"/>
      <c r="E2" s="66"/>
    </row>
    <row r="3" spans="1:5" ht="15.75">
      <c r="A3" s="29"/>
      <c r="B3" s="51" t="s">
        <v>136</v>
      </c>
      <c r="C3" s="51"/>
      <c r="D3" s="51"/>
      <c r="E3" s="51"/>
    </row>
    <row r="4" spans="1:5" ht="15.75">
      <c r="A4" s="66" t="s">
        <v>137</v>
      </c>
      <c r="B4" s="66"/>
      <c r="C4" s="66"/>
      <c r="D4" s="66"/>
      <c r="E4" s="66"/>
    </row>
    <row r="5" spans="1:5" ht="15.75">
      <c r="A5" s="66" t="s">
        <v>165</v>
      </c>
      <c r="B5" s="66"/>
      <c r="C5" s="66"/>
      <c r="D5" s="66"/>
      <c r="E5" s="66"/>
    </row>
    <row r="7" spans="1:4" ht="18.75">
      <c r="A7" s="68" t="s">
        <v>90</v>
      </c>
      <c r="B7" s="68"/>
      <c r="C7" s="68"/>
      <c r="D7" s="68"/>
    </row>
    <row r="8" spans="1:4" ht="18.75">
      <c r="A8" s="68" t="s">
        <v>91</v>
      </c>
      <c r="B8" s="68"/>
      <c r="C8" s="68"/>
      <c r="D8" s="68"/>
    </row>
    <row r="9" spans="1:4" ht="18.75">
      <c r="A9" s="68" t="s">
        <v>161</v>
      </c>
      <c r="B9" s="68"/>
      <c r="C9" s="68"/>
      <c r="D9" s="68"/>
    </row>
    <row r="10" spans="1:3" ht="18" customHeight="1">
      <c r="A10" s="4"/>
      <c r="B10" s="7"/>
      <c r="C10" s="1"/>
    </row>
    <row r="11" spans="1:5" ht="15.75" customHeight="1">
      <c r="A11" s="64" t="s">
        <v>41</v>
      </c>
      <c r="B11" s="70" t="s">
        <v>4</v>
      </c>
      <c r="C11" s="64" t="s">
        <v>160</v>
      </c>
      <c r="D11" s="64" t="s">
        <v>162</v>
      </c>
      <c r="E11" s="64" t="s">
        <v>87</v>
      </c>
    </row>
    <row r="12" spans="1:5" ht="24" customHeight="1">
      <c r="A12" s="65"/>
      <c r="B12" s="71"/>
      <c r="C12" s="65"/>
      <c r="D12" s="65"/>
      <c r="E12" s="65"/>
    </row>
    <row r="13" spans="1:5" ht="15" customHeight="1">
      <c r="A13" s="37" t="s">
        <v>5</v>
      </c>
      <c r="B13" s="22" t="s">
        <v>6</v>
      </c>
      <c r="C13" s="31">
        <f>C14+C20+C26+C30+C38+C41+C52+C60+C63+C66+C70</f>
        <v>9265.300000000001</v>
      </c>
      <c r="D13" s="31">
        <f>D14+D20+D26+D30+D38+D41+D52+D60+D63+D66+D70</f>
        <v>3529.2000000000007</v>
      </c>
      <c r="E13" s="48">
        <f>D13/C13*100</f>
        <v>38.09050975143817</v>
      </c>
    </row>
    <row r="14" spans="1:5" ht="15" customHeight="1">
      <c r="A14" s="37" t="s">
        <v>7</v>
      </c>
      <c r="B14" s="22" t="s">
        <v>8</v>
      </c>
      <c r="C14" s="32">
        <f>C15</f>
        <v>920</v>
      </c>
      <c r="D14" s="32">
        <f>D15</f>
        <v>398.1</v>
      </c>
      <c r="E14" s="48">
        <f>D14/C14*100</f>
        <v>43.27173913043478</v>
      </c>
    </row>
    <row r="15" spans="1:5" s="3" customFormat="1" ht="13.5" customHeight="1">
      <c r="A15" s="38" t="s">
        <v>18</v>
      </c>
      <c r="B15" s="8" t="s">
        <v>19</v>
      </c>
      <c r="C15" s="33">
        <f>C16+C17+C18+C19</f>
        <v>920</v>
      </c>
      <c r="D15" s="33">
        <f>D16+D17+D18+D19</f>
        <v>398.1</v>
      </c>
      <c r="E15" s="47">
        <f>D15/C15*100</f>
        <v>43.27173913043478</v>
      </c>
    </row>
    <row r="16" spans="1:5" s="3" customFormat="1" ht="81.75" customHeight="1">
      <c r="A16" s="39" t="s">
        <v>20</v>
      </c>
      <c r="B16" s="26" t="s">
        <v>92</v>
      </c>
      <c r="C16" s="34">
        <v>920</v>
      </c>
      <c r="D16" s="47">
        <v>386.6</v>
      </c>
      <c r="E16" s="47">
        <f>D16/C16*100</f>
        <v>42.02173913043479</v>
      </c>
    </row>
    <row r="17" spans="1:5" s="3" customFormat="1" ht="121.5" customHeight="1">
      <c r="A17" s="39" t="s">
        <v>21</v>
      </c>
      <c r="B17" s="9" t="s">
        <v>93</v>
      </c>
      <c r="C17" s="34">
        <v>0</v>
      </c>
      <c r="D17" s="16">
        <v>0.2</v>
      </c>
      <c r="E17" s="47">
        <v>0</v>
      </c>
    </row>
    <row r="18" spans="1:5" s="3" customFormat="1" ht="57" customHeight="1">
      <c r="A18" s="39" t="s">
        <v>22</v>
      </c>
      <c r="B18" s="26" t="s">
        <v>94</v>
      </c>
      <c r="C18" s="34">
        <v>0</v>
      </c>
      <c r="D18" s="16">
        <v>11.3</v>
      </c>
      <c r="E18" s="47">
        <v>0</v>
      </c>
    </row>
    <row r="19" spans="1:5" s="3" customFormat="1" ht="108.75" customHeight="1">
      <c r="A19" s="39" t="s">
        <v>23</v>
      </c>
      <c r="B19" s="9" t="s">
        <v>95</v>
      </c>
      <c r="C19" s="34">
        <v>0</v>
      </c>
      <c r="D19" s="16">
        <v>0</v>
      </c>
      <c r="E19" s="47">
        <v>0</v>
      </c>
    </row>
    <row r="20" spans="1:5" s="3" customFormat="1" ht="39" customHeight="1">
      <c r="A20" s="52" t="s">
        <v>138</v>
      </c>
      <c r="B20" s="60" t="s">
        <v>139</v>
      </c>
      <c r="C20" s="44">
        <f>C21</f>
        <v>5198.1</v>
      </c>
      <c r="D20" s="44">
        <f>D21</f>
        <v>1631.9</v>
      </c>
      <c r="E20" s="48">
        <f aca="true" t="shared" si="0" ref="E20:E25">D20/C20*100</f>
        <v>31.394163251957448</v>
      </c>
    </row>
    <row r="21" spans="1:5" s="3" customFormat="1" ht="42.75" customHeight="1">
      <c r="A21" s="61" t="s">
        <v>140</v>
      </c>
      <c r="B21" s="59" t="s">
        <v>141</v>
      </c>
      <c r="C21" s="34">
        <f>C22+C23+C24+C25</f>
        <v>5198.1</v>
      </c>
      <c r="D21" s="34">
        <f>D22+D23+D24+D25</f>
        <v>1631.9</v>
      </c>
      <c r="E21" s="47">
        <f t="shared" si="0"/>
        <v>31.394163251957448</v>
      </c>
    </row>
    <row r="22" spans="1:5" s="3" customFormat="1" ht="82.5" customHeight="1">
      <c r="A22" s="39" t="s">
        <v>142</v>
      </c>
      <c r="B22" s="9" t="s">
        <v>143</v>
      </c>
      <c r="C22" s="34">
        <v>1902.5</v>
      </c>
      <c r="D22" s="16">
        <v>644.5</v>
      </c>
      <c r="E22" s="47">
        <f t="shared" si="0"/>
        <v>33.876478318002626</v>
      </c>
    </row>
    <row r="23" spans="1:5" s="3" customFormat="1" ht="95.25" customHeight="1">
      <c r="A23" s="39" t="s">
        <v>144</v>
      </c>
      <c r="B23" s="9" t="s">
        <v>145</v>
      </c>
      <c r="C23" s="34">
        <v>39.4</v>
      </c>
      <c r="D23" s="16">
        <v>12.9</v>
      </c>
      <c r="E23" s="47">
        <f t="shared" si="0"/>
        <v>32.74111675126904</v>
      </c>
    </row>
    <row r="24" spans="1:5" s="3" customFormat="1" ht="79.5" customHeight="1">
      <c r="A24" s="39" t="s">
        <v>146</v>
      </c>
      <c r="B24" s="9" t="s">
        <v>147</v>
      </c>
      <c r="C24" s="34">
        <v>3080.3</v>
      </c>
      <c r="D24" s="16">
        <v>974.5</v>
      </c>
      <c r="E24" s="47">
        <f t="shared" si="0"/>
        <v>31.6365289095218</v>
      </c>
    </row>
    <row r="25" spans="1:5" s="3" customFormat="1" ht="81" customHeight="1">
      <c r="A25" s="39" t="s">
        <v>148</v>
      </c>
      <c r="B25" s="9" t="s">
        <v>149</v>
      </c>
      <c r="C25" s="34">
        <v>175.9</v>
      </c>
      <c r="D25" s="16">
        <v>0</v>
      </c>
      <c r="E25" s="47">
        <f t="shared" si="0"/>
        <v>0</v>
      </c>
    </row>
    <row r="26" spans="1:5" ht="15" customHeight="1">
      <c r="A26" s="37" t="s">
        <v>9</v>
      </c>
      <c r="B26" s="27" t="s">
        <v>10</v>
      </c>
      <c r="C26" s="32">
        <v>0</v>
      </c>
      <c r="D26" s="48">
        <v>0</v>
      </c>
      <c r="E26" s="48">
        <v>0</v>
      </c>
    </row>
    <row r="27" spans="1:5" s="3" customFormat="1" ht="14.25" customHeight="1">
      <c r="A27" s="5" t="s">
        <v>24</v>
      </c>
      <c r="B27" s="10" t="s">
        <v>42</v>
      </c>
      <c r="C27" s="33">
        <v>0</v>
      </c>
      <c r="D27" s="47">
        <v>0</v>
      </c>
      <c r="E27" s="47">
        <v>0</v>
      </c>
    </row>
    <row r="28" spans="1:5" s="3" customFormat="1" ht="17.25" customHeight="1">
      <c r="A28" s="5" t="s">
        <v>96</v>
      </c>
      <c r="B28" s="10" t="s">
        <v>42</v>
      </c>
      <c r="C28" s="33">
        <v>0</v>
      </c>
      <c r="D28" s="47">
        <v>0</v>
      </c>
      <c r="E28" s="47">
        <v>0</v>
      </c>
    </row>
    <row r="29" spans="1:5" s="3" customFormat="1" ht="42" customHeight="1">
      <c r="A29" s="5" t="s">
        <v>97</v>
      </c>
      <c r="B29" s="10" t="s">
        <v>98</v>
      </c>
      <c r="C29" s="33">
        <v>0</v>
      </c>
      <c r="D29" s="47">
        <v>0</v>
      </c>
      <c r="E29" s="47">
        <v>0</v>
      </c>
    </row>
    <row r="30" spans="1:5" ht="15" customHeight="1">
      <c r="A30" s="37" t="s">
        <v>11</v>
      </c>
      <c r="B30" s="27" t="s">
        <v>12</v>
      </c>
      <c r="C30" s="32">
        <f>C31+C33</f>
        <v>2580</v>
      </c>
      <c r="D30" s="48">
        <f>D31+D33</f>
        <v>1330.3</v>
      </c>
      <c r="E30" s="48">
        <f aca="true" t="shared" si="1" ref="E30:E44">D30/C30*100</f>
        <v>51.56201550387597</v>
      </c>
    </row>
    <row r="31" spans="1:5" s="3" customFormat="1" ht="12.75" customHeight="1">
      <c r="A31" s="39" t="s">
        <v>25</v>
      </c>
      <c r="B31" s="9" t="s">
        <v>26</v>
      </c>
      <c r="C31" s="34">
        <v>120</v>
      </c>
      <c r="D31" s="47">
        <v>31.3</v>
      </c>
      <c r="E31" s="47">
        <f t="shared" si="1"/>
        <v>26.083333333333336</v>
      </c>
    </row>
    <row r="32" spans="1:5" s="3" customFormat="1" ht="52.5" customHeight="1">
      <c r="A32" s="39" t="s">
        <v>27</v>
      </c>
      <c r="B32" s="9" t="s">
        <v>28</v>
      </c>
      <c r="C32" s="34">
        <v>120</v>
      </c>
      <c r="D32" s="47">
        <v>31.3</v>
      </c>
      <c r="E32" s="47">
        <f t="shared" si="1"/>
        <v>26.083333333333336</v>
      </c>
    </row>
    <row r="33" spans="1:5" s="3" customFormat="1" ht="12.75" customHeight="1">
      <c r="A33" s="39" t="s">
        <v>36</v>
      </c>
      <c r="B33" s="9" t="s">
        <v>30</v>
      </c>
      <c r="C33" s="34">
        <f>C34+C36</f>
        <v>2460</v>
      </c>
      <c r="D33" s="47">
        <f>D34+D36</f>
        <v>1299</v>
      </c>
      <c r="E33" s="47">
        <f t="shared" si="1"/>
        <v>52.80487804878049</v>
      </c>
    </row>
    <row r="34" spans="1:5" s="3" customFormat="1" ht="54.75" customHeight="1">
      <c r="A34" s="39" t="s">
        <v>29</v>
      </c>
      <c r="B34" s="9" t="s">
        <v>76</v>
      </c>
      <c r="C34" s="34">
        <v>350</v>
      </c>
      <c r="D34" s="47">
        <v>327.1</v>
      </c>
      <c r="E34" s="47">
        <f t="shared" si="1"/>
        <v>93.45714285714286</v>
      </c>
    </row>
    <row r="35" spans="1:5" s="3" customFormat="1" ht="80.25" customHeight="1">
      <c r="A35" s="39" t="s">
        <v>31</v>
      </c>
      <c r="B35" s="9" t="s">
        <v>77</v>
      </c>
      <c r="C35" s="34">
        <v>350</v>
      </c>
      <c r="D35" s="47">
        <v>327.1</v>
      </c>
      <c r="E35" s="47">
        <f t="shared" si="1"/>
        <v>93.45714285714286</v>
      </c>
    </row>
    <row r="36" spans="1:5" s="3" customFormat="1" ht="54" customHeight="1">
      <c r="A36" s="39" t="s">
        <v>37</v>
      </c>
      <c r="B36" s="9" t="s">
        <v>78</v>
      </c>
      <c r="C36" s="34">
        <v>2110</v>
      </c>
      <c r="D36" s="47">
        <v>971.9</v>
      </c>
      <c r="E36" s="47">
        <f t="shared" si="1"/>
        <v>46.061611374407576</v>
      </c>
    </row>
    <row r="37" spans="1:5" s="3" customFormat="1" ht="81" customHeight="1">
      <c r="A37" s="39" t="s">
        <v>32</v>
      </c>
      <c r="B37" s="9" t="s">
        <v>79</v>
      </c>
      <c r="C37" s="34">
        <v>2110</v>
      </c>
      <c r="D37" s="47">
        <v>971.9</v>
      </c>
      <c r="E37" s="47">
        <f t="shared" si="1"/>
        <v>46.061611374407576</v>
      </c>
    </row>
    <row r="38" spans="1:5" ht="18" customHeight="1">
      <c r="A38" s="37" t="s">
        <v>56</v>
      </c>
      <c r="B38" s="28" t="s">
        <v>13</v>
      </c>
      <c r="C38" s="32">
        <v>42.1</v>
      </c>
      <c r="D38" s="48">
        <v>19.8</v>
      </c>
      <c r="E38" s="48">
        <f t="shared" si="1"/>
        <v>47.03087885985748</v>
      </c>
    </row>
    <row r="39" spans="1:5" s="3" customFormat="1" ht="54.75" customHeight="1">
      <c r="A39" s="38" t="s">
        <v>57</v>
      </c>
      <c r="B39" s="9" t="s">
        <v>33</v>
      </c>
      <c r="C39" s="33">
        <v>42.1</v>
      </c>
      <c r="D39" s="47">
        <v>19.8</v>
      </c>
      <c r="E39" s="47">
        <f t="shared" si="1"/>
        <v>47.03087885985748</v>
      </c>
    </row>
    <row r="40" spans="1:5" s="3" customFormat="1" ht="93.75" customHeight="1">
      <c r="A40" s="5" t="s">
        <v>58</v>
      </c>
      <c r="B40" s="10" t="s">
        <v>40</v>
      </c>
      <c r="C40" s="33">
        <v>42.1</v>
      </c>
      <c r="D40" s="47">
        <v>19.8</v>
      </c>
      <c r="E40" s="47">
        <f t="shared" si="1"/>
        <v>47.03087885985748</v>
      </c>
    </row>
    <row r="41" spans="1:5" s="3" customFormat="1" ht="39.75" customHeight="1">
      <c r="A41" s="23" t="s">
        <v>80</v>
      </c>
      <c r="B41" s="43" t="s">
        <v>81</v>
      </c>
      <c r="C41" s="44">
        <v>3</v>
      </c>
      <c r="D41" s="48">
        <v>3.5</v>
      </c>
      <c r="E41" s="48">
        <f t="shared" si="1"/>
        <v>116.66666666666667</v>
      </c>
    </row>
    <row r="42" spans="1:5" s="3" customFormat="1" ht="19.5" customHeight="1">
      <c r="A42" s="5" t="s">
        <v>82</v>
      </c>
      <c r="B42" s="10" t="s">
        <v>12</v>
      </c>
      <c r="C42" s="33">
        <v>3</v>
      </c>
      <c r="D42" s="47">
        <v>3.5</v>
      </c>
      <c r="E42" s="47">
        <f t="shared" si="1"/>
        <v>116.66666666666667</v>
      </c>
    </row>
    <row r="43" spans="1:5" s="3" customFormat="1" ht="27.75" customHeight="1">
      <c r="A43" s="5" t="s">
        <v>83</v>
      </c>
      <c r="B43" s="10" t="s">
        <v>84</v>
      </c>
      <c r="C43" s="33">
        <v>3</v>
      </c>
      <c r="D43" s="47">
        <v>3.5</v>
      </c>
      <c r="E43" s="47">
        <f t="shared" si="1"/>
        <v>116.66666666666667</v>
      </c>
    </row>
    <row r="44" spans="1:5" s="3" customFormat="1" ht="43.5" customHeight="1">
      <c r="A44" s="5" t="s">
        <v>85</v>
      </c>
      <c r="B44" s="10" t="s">
        <v>86</v>
      </c>
      <c r="C44" s="33">
        <v>3</v>
      </c>
      <c r="D44" s="47">
        <v>3.5</v>
      </c>
      <c r="E44" s="47">
        <f t="shared" si="1"/>
        <v>116.66666666666667</v>
      </c>
    </row>
    <row r="45" spans="1:5" s="3" customFormat="1" ht="30" customHeight="1">
      <c r="A45" s="5" t="s">
        <v>99</v>
      </c>
      <c r="B45" s="10" t="s">
        <v>100</v>
      </c>
      <c r="C45" s="33" t="s">
        <v>48</v>
      </c>
      <c r="D45" s="48" t="s">
        <v>48</v>
      </c>
      <c r="E45" s="48" t="s">
        <v>48</v>
      </c>
    </row>
    <row r="46" spans="1:5" s="3" customFormat="1" ht="15.75" customHeight="1">
      <c r="A46" s="5" t="s">
        <v>101</v>
      </c>
      <c r="B46" s="10" t="s">
        <v>102</v>
      </c>
      <c r="C46" s="33" t="s">
        <v>48</v>
      </c>
      <c r="D46" s="48" t="s">
        <v>48</v>
      </c>
      <c r="E46" s="48" t="s">
        <v>48</v>
      </c>
    </row>
    <row r="47" spans="1:5" s="3" customFormat="1" ht="28.5" customHeight="1">
      <c r="A47" s="5" t="s">
        <v>103</v>
      </c>
      <c r="B47" s="10" t="s">
        <v>104</v>
      </c>
      <c r="C47" s="33" t="s">
        <v>48</v>
      </c>
      <c r="D47" s="48" t="s">
        <v>48</v>
      </c>
      <c r="E47" s="48" t="s">
        <v>48</v>
      </c>
    </row>
    <row r="48" spans="1:5" s="3" customFormat="1" ht="57.75" customHeight="1">
      <c r="A48" s="5" t="s">
        <v>105</v>
      </c>
      <c r="B48" s="10" t="s">
        <v>106</v>
      </c>
      <c r="C48" s="33" t="s">
        <v>48</v>
      </c>
      <c r="D48" s="48" t="s">
        <v>48</v>
      </c>
      <c r="E48" s="48" t="s">
        <v>48</v>
      </c>
    </row>
    <row r="49" spans="1:5" s="3" customFormat="1" ht="81" customHeight="1">
      <c r="A49" s="5" t="s">
        <v>107</v>
      </c>
      <c r="B49" s="10" t="s">
        <v>108</v>
      </c>
      <c r="C49" s="33" t="s">
        <v>48</v>
      </c>
      <c r="D49" s="47" t="s">
        <v>48</v>
      </c>
      <c r="E49" s="47" t="s">
        <v>48</v>
      </c>
    </row>
    <row r="50" spans="1:5" s="3" customFormat="1" ht="18" customHeight="1">
      <c r="A50" s="5" t="s">
        <v>109</v>
      </c>
      <c r="B50" s="10" t="s">
        <v>110</v>
      </c>
      <c r="C50" s="33" t="s">
        <v>48</v>
      </c>
      <c r="D50" s="47" t="s">
        <v>48</v>
      </c>
      <c r="E50" s="47" t="s">
        <v>48</v>
      </c>
    </row>
    <row r="51" spans="1:5" s="3" customFormat="1" ht="30" customHeight="1">
      <c r="A51" s="5" t="s">
        <v>111</v>
      </c>
      <c r="B51" s="10" t="s">
        <v>112</v>
      </c>
      <c r="C51" s="33" t="s">
        <v>48</v>
      </c>
      <c r="D51" s="47" t="s">
        <v>48</v>
      </c>
      <c r="E51" s="47" t="s">
        <v>48</v>
      </c>
    </row>
    <row r="52" spans="1:5" ht="41.25" customHeight="1">
      <c r="A52" s="37" t="s">
        <v>72</v>
      </c>
      <c r="B52" s="22" t="s">
        <v>14</v>
      </c>
      <c r="C52" s="32">
        <f>C53+C55+C59</f>
        <v>462.1</v>
      </c>
      <c r="D52" s="48">
        <f>D53+D55+D58</f>
        <v>142.29999999999998</v>
      </c>
      <c r="E52" s="48">
        <f aca="true" t="shared" si="2" ref="E52:E59">D52/C52*100</f>
        <v>30.794200389526072</v>
      </c>
    </row>
    <row r="53" spans="1:5" s="3" customFormat="1" ht="94.5" customHeight="1">
      <c r="A53" s="38" t="s">
        <v>73</v>
      </c>
      <c r="B53" s="10" t="s">
        <v>113</v>
      </c>
      <c r="C53" s="33">
        <v>205</v>
      </c>
      <c r="D53" s="47">
        <v>70.1</v>
      </c>
      <c r="E53" s="47">
        <f t="shared" si="2"/>
        <v>34.19512195121951</v>
      </c>
    </row>
    <row r="54" spans="1:5" s="3" customFormat="1" ht="79.5" customHeight="1">
      <c r="A54" s="38" t="s">
        <v>59</v>
      </c>
      <c r="B54" s="10" t="s">
        <v>38</v>
      </c>
      <c r="C54" s="33">
        <v>205</v>
      </c>
      <c r="D54" s="47">
        <v>70.1</v>
      </c>
      <c r="E54" s="47">
        <f t="shared" si="2"/>
        <v>34.19512195121951</v>
      </c>
    </row>
    <row r="55" spans="1:5" s="3" customFormat="1" ht="96.75" customHeight="1">
      <c r="A55" s="38" t="s">
        <v>114</v>
      </c>
      <c r="B55" s="10" t="s">
        <v>115</v>
      </c>
      <c r="C55" s="33">
        <v>125.8</v>
      </c>
      <c r="D55" s="47">
        <v>56.8</v>
      </c>
      <c r="E55" s="47">
        <f t="shared" si="2"/>
        <v>45.151033386327505</v>
      </c>
    </row>
    <row r="56" spans="1:5" s="3" customFormat="1" ht="79.5" customHeight="1">
      <c r="A56" s="38" t="s">
        <v>60</v>
      </c>
      <c r="B56" s="10" t="s">
        <v>116</v>
      </c>
      <c r="C56" s="33">
        <v>125.8</v>
      </c>
      <c r="D56" s="47">
        <v>56.8</v>
      </c>
      <c r="E56" s="47">
        <f t="shared" si="2"/>
        <v>45.151033386327505</v>
      </c>
    </row>
    <row r="57" spans="1:5" s="3" customFormat="1" ht="95.25" customHeight="1">
      <c r="A57" s="38" t="s">
        <v>117</v>
      </c>
      <c r="B57" s="10" t="s">
        <v>118</v>
      </c>
      <c r="C57" s="33">
        <v>131.3</v>
      </c>
      <c r="D57" s="47">
        <v>15.4</v>
      </c>
      <c r="E57" s="47">
        <f t="shared" si="2"/>
        <v>11.728865194211728</v>
      </c>
    </row>
    <row r="58" spans="1:5" s="3" customFormat="1" ht="96" customHeight="1">
      <c r="A58" s="39" t="s">
        <v>119</v>
      </c>
      <c r="B58" s="54" t="s">
        <v>120</v>
      </c>
      <c r="C58" s="34">
        <v>131.3</v>
      </c>
      <c r="D58" s="47">
        <v>15.4</v>
      </c>
      <c r="E58" s="47">
        <f t="shared" si="2"/>
        <v>11.728865194211728</v>
      </c>
    </row>
    <row r="59" spans="1:5" s="3" customFormat="1" ht="81.75" customHeight="1">
      <c r="A59" s="38" t="s">
        <v>89</v>
      </c>
      <c r="B59" s="10" t="s">
        <v>121</v>
      </c>
      <c r="C59" s="33">
        <v>131.3</v>
      </c>
      <c r="D59" s="47">
        <v>15.4</v>
      </c>
      <c r="E59" s="47">
        <f t="shared" si="2"/>
        <v>11.728865194211728</v>
      </c>
    </row>
    <row r="60" spans="1:5" s="3" customFormat="1" ht="30.75" customHeight="1">
      <c r="A60" s="52" t="s">
        <v>122</v>
      </c>
      <c r="B60" s="43" t="s">
        <v>123</v>
      </c>
      <c r="C60" s="44">
        <v>0</v>
      </c>
      <c r="D60" s="48">
        <v>0</v>
      </c>
      <c r="E60" s="48">
        <v>0</v>
      </c>
    </row>
    <row r="61" spans="1:5" s="3" customFormat="1" ht="41.25" customHeight="1">
      <c r="A61" s="38" t="s">
        <v>124</v>
      </c>
      <c r="B61" s="10" t="s">
        <v>125</v>
      </c>
      <c r="C61" s="33">
        <v>0</v>
      </c>
      <c r="D61" s="47">
        <v>0</v>
      </c>
      <c r="E61" s="47">
        <v>0</v>
      </c>
    </row>
    <row r="62" spans="1:5" s="3" customFormat="1" ht="42" customHeight="1">
      <c r="A62" s="38" t="s">
        <v>126</v>
      </c>
      <c r="B62" s="10" t="s">
        <v>127</v>
      </c>
      <c r="C62" s="33">
        <v>0</v>
      </c>
      <c r="D62" s="47">
        <v>0</v>
      </c>
      <c r="E62" s="47">
        <v>0</v>
      </c>
    </row>
    <row r="63" spans="1:5" ht="28.5" customHeight="1">
      <c r="A63" s="37" t="s">
        <v>74</v>
      </c>
      <c r="B63" s="22" t="s">
        <v>15</v>
      </c>
      <c r="C63" s="32">
        <v>40</v>
      </c>
      <c r="D63" s="48">
        <v>3.3</v>
      </c>
      <c r="E63" s="48">
        <f>D63/C63*100</f>
        <v>8.249999999999998</v>
      </c>
    </row>
    <row r="64" spans="1:5" s="3" customFormat="1" ht="70.5" customHeight="1">
      <c r="A64" s="38" t="s">
        <v>46</v>
      </c>
      <c r="B64" s="9" t="s">
        <v>128</v>
      </c>
      <c r="C64" s="33">
        <v>40</v>
      </c>
      <c r="D64" s="47">
        <v>3.3</v>
      </c>
      <c r="E64" s="47">
        <f>D64/C64*100</f>
        <v>8.249999999999998</v>
      </c>
    </row>
    <row r="65" spans="1:5" s="3" customFormat="1" ht="58.5" customHeight="1">
      <c r="A65" s="38" t="s">
        <v>129</v>
      </c>
      <c r="B65" s="10" t="s">
        <v>39</v>
      </c>
      <c r="C65" s="33">
        <v>40</v>
      </c>
      <c r="D65" s="47">
        <v>3.3</v>
      </c>
      <c r="E65" s="47">
        <f>D65/C65*100</f>
        <v>8.249999999999998</v>
      </c>
    </row>
    <row r="66" spans="1:5" s="3" customFormat="1" ht="32.25" customHeight="1">
      <c r="A66" s="52" t="s">
        <v>150</v>
      </c>
      <c r="B66" s="62" t="s">
        <v>151</v>
      </c>
      <c r="C66" s="44">
        <f>C67+C69</f>
        <v>20</v>
      </c>
      <c r="D66" s="44">
        <f>D67+D69</f>
        <v>0</v>
      </c>
      <c r="E66" s="44">
        <f>E67+E69</f>
        <v>0</v>
      </c>
    </row>
    <row r="67" spans="1:5" s="3" customFormat="1" ht="55.5" customHeight="1">
      <c r="A67" s="39" t="s">
        <v>152</v>
      </c>
      <c r="B67" s="63" t="s">
        <v>153</v>
      </c>
      <c r="C67" s="34">
        <v>10</v>
      </c>
      <c r="D67" s="47">
        <v>0</v>
      </c>
      <c r="E67" s="47">
        <v>0</v>
      </c>
    </row>
    <row r="68" spans="1:5" s="3" customFormat="1" ht="30.75" customHeight="1">
      <c r="A68" s="38" t="s">
        <v>154</v>
      </c>
      <c r="B68" s="10" t="s">
        <v>155</v>
      </c>
      <c r="C68" s="33">
        <v>10</v>
      </c>
      <c r="D68" s="47">
        <v>0</v>
      </c>
      <c r="E68" s="47">
        <v>0</v>
      </c>
    </row>
    <row r="69" spans="1:5" s="3" customFormat="1" ht="45" customHeight="1">
      <c r="A69" s="38" t="s">
        <v>156</v>
      </c>
      <c r="B69" s="10" t="s">
        <v>157</v>
      </c>
      <c r="C69" s="33">
        <v>10</v>
      </c>
      <c r="D69" s="47">
        <v>0</v>
      </c>
      <c r="E69" s="47">
        <v>0</v>
      </c>
    </row>
    <row r="70" spans="1:5" ht="15" customHeight="1">
      <c r="A70" s="37" t="s">
        <v>61</v>
      </c>
      <c r="B70" s="22" t="s">
        <v>16</v>
      </c>
      <c r="C70" s="36">
        <v>0</v>
      </c>
      <c r="D70" s="47">
        <v>0</v>
      </c>
      <c r="E70" s="47" t="s">
        <v>48</v>
      </c>
    </row>
    <row r="71" spans="1:5" s="3" customFormat="1" ht="13.5" customHeight="1">
      <c r="A71" s="38" t="s">
        <v>62</v>
      </c>
      <c r="B71" s="8" t="s">
        <v>34</v>
      </c>
      <c r="C71" s="35" t="s">
        <v>48</v>
      </c>
      <c r="D71" s="47" t="s">
        <v>48</v>
      </c>
      <c r="E71" s="47" t="s">
        <v>48</v>
      </c>
    </row>
    <row r="72" spans="1:5" s="3" customFormat="1" ht="28.5" customHeight="1">
      <c r="A72" s="38" t="s">
        <v>63</v>
      </c>
      <c r="B72" s="8" t="s">
        <v>47</v>
      </c>
      <c r="C72" s="35" t="s">
        <v>48</v>
      </c>
      <c r="D72" s="47">
        <v>0</v>
      </c>
      <c r="E72" s="47" t="s">
        <v>48</v>
      </c>
    </row>
    <row r="73" spans="1:5" s="3" customFormat="1" ht="13.5" customHeight="1">
      <c r="A73" s="38" t="s">
        <v>64</v>
      </c>
      <c r="B73" s="8" t="s">
        <v>35</v>
      </c>
      <c r="C73" s="35">
        <v>0</v>
      </c>
      <c r="D73" s="47" t="s">
        <v>48</v>
      </c>
      <c r="E73" s="47" t="s">
        <v>48</v>
      </c>
    </row>
    <row r="74" spans="1:5" s="3" customFormat="1" ht="26.25" customHeight="1">
      <c r="A74" s="38" t="s">
        <v>65</v>
      </c>
      <c r="B74" s="8" t="s">
        <v>43</v>
      </c>
      <c r="C74" s="35">
        <v>0</v>
      </c>
      <c r="D74" s="47" t="s">
        <v>48</v>
      </c>
      <c r="E74" s="47" t="s">
        <v>48</v>
      </c>
    </row>
    <row r="75" spans="1:5" s="2" customFormat="1" ht="20.25" customHeight="1">
      <c r="A75" s="37"/>
      <c r="B75" s="30" t="s">
        <v>17</v>
      </c>
      <c r="C75" s="31">
        <f>SUM(C13)</f>
        <v>9265.300000000001</v>
      </c>
      <c r="D75" s="48">
        <f>SUM(D13)</f>
        <v>3529.2000000000007</v>
      </c>
      <c r="E75" s="48">
        <f>D75/C75*100</f>
        <v>38.09050975143817</v>
      </c>
    </row>
    <row r="76" spans="1:5" ht="14.25">
      <c r="A76" s="13" t="s">
        <v>44</v>
      </c>
      <c r="B76" s="14" t="s">
        <v>0</v>
      </c>
      <c r="C76" s="46">
        <f>C77+C80+C82</f>
        <v>17830.9</v>
      </c>
      <c r="D76" s="46">
        <f>D77+D80+D82</f>
        <v>6719.6</v>
      </c>
      <c r="E76" s="46">
        <v>37.7</v>
      </c>
    </row>
    <row r="77" spans="1:5" ht="27.75" customHeight="1">
      <c r="A77" s="23" t="s">
        <v>66</v>
      </c>
      <c r="B77" s="53" t="s">
        <v>1</v>
      </c>
      <c r="C77" s="15">
        <f>C78+C79</f>
        <v>8614.2</v>
      </c>
      <c r="D77" s="49">
        <f>D78+D79</f>
        <v>4551.6</v>
      </c>
      <c r="E77" s="49">
        <f aca="true" t="shared" si="3" ref="E77:E85">D77/C77*100</f>
        <v>52.83833669986766</v>
      </c>
    </row>
    <row r="78" spans="1:5" ht="42" customHeight="1">
      <c r="A78" s="16" t="s">
        <v>67</v>
      </c>
      <c r="B78" s="17" t="s">
        <v>75</v>
      </c>
      <c r="C78" s="18">
        <v>4895</v>
      </c>
      <c r="D78" s="45">
        <v>2692</v>
      </c>
      <c r="E78" s="45">
        <f t="shared" si="3"/>
        <v>54.99489274770174</v>
      </c>
    </row>
    <row r="79" spans="1:5" ht="41.25" customHeight="1">
      <c r="A79" s="16" t="s">
        <v>67</v>
      </c>
      <c r="B79" s="17" t="s">
        <v>55</v>
      </c>
      <c r="C79" s="18">
        <v>3719.2</v>
      </c>
      <c r="D79" s="45">
        <v>1859.6</v>
      </c>
      <c r="E79" s="45">
        <f t="shared" si="3"/>
        <v>50</v>
      </c>
    </row>
    <row r="80" spans="1:5" ht="36.75" customHeight="1">
      <c r="A80" s="23" t="s">
        <v>45</v>
      </c>
      <c r="B80" s="25" t="s">
        <v>2</v>
      </c>
      <c r="C80" s="15">
        <v>147</v>
      </c>
      <c r="D80" s="49">
        <v>69.1</v>
      </c>
      <c r="E80" s="49">
        <f t="shared" si="3"/>
        <v>47.006802721088434</v>
      </c>
    </row>
    <row r="81" spans="1:5" ht="51.75" customHeight="1">
      <c r="A81" s="16" t="s">
        <v>68</v>
      </c>
      <c r="B81" s="12" t="s">
        <v>54</v>
      </c>
      <c r="C81" s="18">
        <v>147</v>
      </c>
      <c r="D81" s="45">
        <v>69.1</v>
      </c>
      <c r="E81" s="45">
        <f t="shared" si="3"/>
        <v>47.006802721088434</v>
      </c>
    </row>
    <row r="82" spans="1:5" ht="12.75">
      <c r="A82" s="23" t="s">
        <v>51</v>
      </c>
      <c r="B82" s="25" t="s">
        <v>52</v>
      </c>
      <c r="C82" s="15">
        <v>9069.7</v>
      </c>
      <c r="D82" s="49">
        <v>2098.9</v>
      </c>
      <c r="E82" s="49">
        <f t="shared" si="3"/>
        <v>23.14189002943868</v>
      </c>
    </row>
    <row r="83" spans="1:5" ht="30" customHeight="1">
      <c r="A83" s="16" t="s">
        <v>69</v>
      </c>
      <c r="B83" s="42" t="s">
        <v>53</v>
      </c>
      <c r="C83" s="18">
        <v>8927.4</v>
      </c>
      <c r="D83" s="45">
        <v>1957</v>
      </c>
      <c r="E83" s="45">
        <f t="shared" si="3"/>
        <v>21.92127607142057</v>
      </c>
    </row>
    <row r="84" spans="1:5" ht="165" customHeight="1">
      <c r="A84" s="16" t="s">
        <v>158</v>
      </c>
      <c r="B84" s="42" t="s">
        <v>159</v>
      </c>
      <c r="C84" s="18">
        <v>2.3</v>
      </c>
      <c r="D84" s="45">
        <v>2.3</v>
      </c>
      <c r="E84" s="45">
        <f t="shared" si="3"/>
        <v>100</v>
      </c>
    </row>
    <row r="85" spans="1:5" ht="99" customHeight="1">
      <c r="A85" s="16" t="s">
        <v>163</v>
      </c>
      <c r="B85" s="42" t="s">
        <v>164</v>
      </c>
      <c r="C85" s="18">
        <v>140</v>
      </c>
      <c r="D85" s="45">
        <v>139.6</v>
      </c>
      <c r="E85" s="45">
        <f t="shared" si="3"/>
        <v>99.71428571428571</v>
      </c>
    </row>
    <row r="86" spans="1:5" ht="95.25" customHeight="1">
      <c r="A86" s="23" t="s">
        <v>70</v>
      </c>
      <c r="B86" s="40" t="s">
        <v>49</v>
      </c>
      <c r="C86" s="24" t="s">
        <v>48</v>
      </c>
      <c r="D86" s="16" t="s">
        <v>48</v>
      </c>
      <c r="E86" s="47" t="s">
        <v>48</v>
      </c>
    </row>
    <row r="87" spans="1:5" ht="107.25" customHeight="1">
      <c r="A87" s="16" t="s">
        <v>71</v>
      </c>
      <c r="B87" s="41" t="s">
        <v>50</v>
      </c>
      <c r="C87" s="24" t="s">
        <v>48</v>
      </c>
      <c r="D87" s="16" t="s">
        <v>48</v>
      </c>
      <c r="E87" s="47" t="s">
        <v>48</v>
      </c>
    </row>
    <row r="88" spans="1:5" ht="98.25" customHeight="1">
      <c r="A88" s="55" t="s">
        <v>130</v>
      </c>
      <c r="B88" s="56" t="s">
        <v>131</v>
      </c>
      <c r="C88" s="57" t="s">
        <v>48</v>
      </c>
      <c r="D88" s="23" t="s">
        <v>48</v>
      </c>
      <c r="E88" s="48" t="s">
        <v>48</v>
      </c>
    </row>
    <row r="89" spans="1:5" ht="70.5" customHeight="1">
      <c r="A89" s="16" t="s">
        <v>132</v>
      </c>
      <c r="B89" s="58" t="s">
        <v>133</v>
      </c>
      <c r="C89" s="24" t="s">
        <v>48</v>
      </c>
      <c r="D89" s="23" t="s">
        <v>48</v>
      </c>
      <c r="E89" s="48" t="s">
        <v>48</v>
      </c>
    </row>
    <row r="90" spans="1:5" ht="72" customHeight="1">
      <c r="A90" s="16" t="s">
        <v>134</v>
      </c>
      <c r="B90" s="58" t="s">
        <v>133</v>
      </c>
      <c r="C90" s="24" t="s">
        <v>48</v>
      </c>
      <c r="D90" s="16" t="s">
        <v>48</v>
      </c>
      <c r="E90" s="47" t="s">
        <v>48</v>
      </c>
    </row>
    <row r="91" spans="1:5" ht="15">
      <c r="A91" s="20"/>
      <c r="B91" s="20"/>
      <c r="C91" s="19"/>
      <c r="D91" s="16"/>
      <c r="E91" s="47"/>
    </row>
    <row r="92" spans="1:5" ht="15.75">
      <c r="A92" s="69" t="s">
        <v>3</v>
      </c>
      <c r="B92" s="69"/>
      <c r="C92" s="21">
        <f>SUM(C75+C76)</f>
        <v>27096.200000000004</v>
      </c>
      <c r="D92" s="50">
        <f>SUM(D75+D76)</f>
        <v>10248.800000000001</v>
      </c>
      <c r="E92" s="50">
        <f>D92/C92*100</f>
        <v>37.823753884308495</v>
      </c>
    </row>
  </sheetData>
  <sheetProtection/>
  <mergeCells count="13">
    <mergeCell ref="A92:B92"/>
    <mergeCell ref="A11:A12"/>
    <mergeCell ref="B11:B12"/>
    <mergeCell ref="C11:C12"/>
    <mergeCell ref="D11:D12"/>
    <mergeCell ref="E11:E12"/>
    <mergeCell ref="A2:E2"/>
    <mergeCell ref="A5:E5"/>
    <mergeCell ref="A4:E4"/>
    <mergeCell ref="A1:E1"/>
    <mergeCell ref="A7:D7"/>
    <mergeCell ref="A8:D8"/>
    <mergeCell ref="A9:D9"/>
  </mergeCells>
  <printOptions horizontalCentered="1"/>
  <pageMargins left="0.45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Паустово</cp:lastModifiedBy>
  <cp:lastPrinted>2014-07-17T04:15:15Z</cp:lastPrinted>
  <dcterms:created xsi:type="dcterms:W3CDTF">1996-10-08T23:32:33Z</dcterms:created>
  <dcterms:modified xsi:type="dcterms:W3CDTF">2014-07-18T07:21:49Z</dcterms:modified>
  <cp:category/>
  <cp:version/>
  <cp:contentType/>
  <cp:contentStatus/>
</cp:coreProperties>
</file>