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805" windowHeight="7770" activeTab="0"/>
  </bookViews>
  <sheets>
    <sheet name="Паустовское" sheetId="1" r:id="rId1"/>
    <sheet name="Изменения" sheetId="2" r:id="rId2"/>
  </sheets>
  <definedNames/>
  <calcPr fullCalcOnLoad="1"/>
</workbook>
</file>

<file path=xl/sharedStrings.xml><?xml version="1.0" encoding="utf-8"?>
<sst xmlns="http://schemas.openxmlformats.org/spreadsheetml/2006/main" count="123" uniqueCount="68">
  <si>
    <t>Вязниковский район</t>
  </si>
  <si>
    <t>№ п/п</t>
  </si>
  <si>
    <t>Адрес МКД</t>
  </si>
  <si>
    <t>Район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</si>
  <si>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</si>
  <si>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</si>
  <si>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</si>
  <si>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</si>
  <si>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</si>
  <si>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</si>
  <si>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</si>
  <si>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</si>
  <si>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</si>
  <si>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</si>
  <si>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</si>
  <si>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</si>
  <si>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</si>
  <si>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</si>
  <si>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</si>
  <si>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</si>
  <si>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>куб.м.</t>
  </si>
  <si>
    <t>X</t>
  </si>
  <si>
    <t>Каменные, кирпичные</t>
  </si>
  <si>
    <t>счет РО</t>
  </si>
  <si>
    <t>06.2016</t>
  </si>
  <si>
    <t>07.2016</t>
  </si>
  <si>
    <t>10.2016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</si>
  <si>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</si>
  <si>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</si>
  <si>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</si>
  <si>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</si>
  <si>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</si>
  <si>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</si>
  <si>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</si>
  <si>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</si>
  <si>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</si>
  <si>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</si>
  <si>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</si>
  <si>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</si>
  <si>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</si>
  <si>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</si>
  <si>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</si>
  <si>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</si>
  <si>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</si>
  <si>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</si>
  <si>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</si>
  <si>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</si>
  <si>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</si>
  <si>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</si>
  <si>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Итого по Паустовское</t>
  </si>
  <si>
    <t>д Октябрьская ул Текстильщиков д.5</t>
  </si>
  <si>
    <t>д Паустово ул Текстильщиков д.1</t>
  </si>
  <si>
    <t>с Сергиевы Горки ул Тополиная д.9</t>
  </si>
  <si>
    <t>было</t>
  </si>
  <si>
    <t>стало</t>
  </si>
  <si>
    <t>уменьшение</t>
  </si>
  <si>
    <t>Итого по Паустовское:</t>
  </si>
  <si>
    <t xml:space="preserve">было </t>
  </si>
  <si>
    <t xml:space="preserve">стало </t>
  </si>
  <si>
    <t>увеличение</t>
  </si>
  <si>
    <t>г.Вязники</t>
  </si>
  <si>
    <t>Октябрьское</t>
  </si>
  <si>
    <t>Паустовское</t>
  </si>
  <si>
    <t>Мстера</t>
  </si>
  <si>
    <t>Никологоры</t>
  </si>
  <si>
    <t xml:space="preserve">Приложение
к постановлению администрации 
муниципального образования Паустовское
от 15.02.2016 № 12
</t>
  </si>
  <si>
    <t>Краткосрочный план
 реализации региональной программы капитального ремонта общего имущества в многоквартирных домах 
на территории МО Паустовское на период 2016 г.</t>
  </si>
  <si>
    <t>Сведения о многоквартирных домах, включенных в краткосрочный план реализации региональной программы капитального ремонта общего имущества в многоквартирных домах на территории МО Паустовское на период 2016 г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</si>
</sst>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##\ ###\ ###\ ##0"/>
    <numFmt numFmtId="165" formatCode="###\ ###\ ###\ ##0.00"/>
    <numFmt numFmtId="166" formatCode="0.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164" fontId="38" fillId="0" borderId="10" xfId="0" applyNumberFormat="1" applyFont="1" applyBorder="1" applyAlignment="1">
      <alignment horizontal="left"/>
    </xf>
    <xf numFmtId="165" fontId="0" fillId="0" borderId="10" xfId="0" applyNumberFormat="1" applyBorder="1" applyAlignment="1">
      <alignment wrapText="1"/>
    </xf>
    <xf numFmtId="165" fontId="38" fillId="0" borderId="10" xfId="0" applyNumberFormat="1" applyFont="1" applyBorder="1" applyAlignment="1">
      <alignment horizontal="center" wrapText="1"/>
    </xf>
    <xf numFmtId="165" fontId="38" fillId="0" borderId="10" xfId="0" applyNumberFormat="1" applyFont="1" applyBorder="1" applyAlignment="1">
      <alignment horizontal="right"/>
    </xf>
    <xf numFmtId="164" fontId="38" fillId="0" borderId="10" xfId="0" applyNumberFormat="1" applyFont="1" applyBorder="1" applyAlignment="1">
      <alignment horizontal="right"/>
    </xf>
    <xf numFmtId="164" fontId="38" fillId="0" borderId="10" xfId="0" applyNumberFormat="1" applyFont="1" applyBorder="1" applyAlignment="1">
      <alignment horizontal="center"/>
    </xf>
    <xf numFmtId="165" fontId="38" fillId="0" borderId="10" xfId="0" applyNumberFormat="1" applyFont="1" applyBorder="1" applyAlignment="1">
      <alignment horizontal="left" wrapText="1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38" fillId="33" borderId="10" xfId="0" applyFont="1" applyFill="1" applyBorder="1" applyAlignment="1">
      <alignment horizontal="center"/>
    </xf>
    <xf numFmtId="164" fontId="38" fillId="33" borderId="10" xfId="0" applyNumberFormat="1" applyFont="1" applyFill="1" applyBorder="1" applyAlignment="1">
      <alignment horizontal="center"/>
    </xf>
    <xf numFmtId="165" fontId="38" fillId="33" borderId="10" xfId="0" applyNumberFormat="1" applyFont="1" applyFill="1" applyBorder="1" applyAlignment="1">
      <alignment horizontal="right"/>
    </xf>
    <xf numFmtId="164" fontId="38" fillId="33" borderId="10" xfId="0" applyNumberFormat="1" applyFont="1" applyFill="1" applyBorder="1" applyAlignment="1">
      <alignment horizontal="right"/>
    </xf>
    <xf numFmtId="165" fontId="38" fillId="33" borderId="10" xfId="0" applyNumberFormat="1" applyFont="1" applyFill="1" applyBorder="1" applyAlignment="1">
      <alignment horizontal="right"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left" wrapText="1"/>
    </xf>
    <xf numFmtId="0" fontId="38" fillId="0" borderId="10" xfId="0" applyFont="1" applyBorder="1" applyAlignment="1">
      <alignment horizontal="left"/>
    </xf>
    <xf numFmtId="165" fontId="38" fillId="0" borderId="10" xfId="0" applyNumberFormat="1" applyFont="1" applyFill="1" applyBorder="1" applyAlignment="1">
      <alignment horizontal="center" wrapText="1"/>
    </xf>
    <xf numFmtId="165" fontId="38" fillId="0" borderId="10" xfId="0" applyNumberFormat="1" applyFont="1" applyBorder="1" applyAlignment="1">
      <alignment horizontal="right" wrapText="1"/>
    </xf>
    <xf numFmtId="165" fontId="39" fillId="0" borderId="10" xfId="0" applyNumberFormat="1" applyFont="1" applyBorder="1" applyAlignment="1">
      <alignment horizontal="right"/>
    </xf>
    <xf numFmtId="0" fontId="38" fillId="0" borderId="10" xfId="0" applyFont="1" applyBorder="1" applyAlignment="1" quotePrefix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165" fontId="38" fillId="34" borderId="10" xfId="0" applyNumberFormat="1" applyFont="1" applyFill="1" applyBorder="1" applyAlignment="1">
      <alignment horizontal="right"/>
    </xf>
    <xf numFmtId="165" fontId="0" fillId="0" borderId="10" xfId="0" applyNumberFormat="1" applyBorder="1" applyAlignment="1">
      <alignment horizontal="center" wrapText="1"/>
    </xf>
    <xf numFmtId="165" fontId="38" fillId="0" borderId="10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165" fontId="38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165" fontId="0" fillId="0" borderId="10" xfId="0" applyNumberFormat="1" applyBorder="1" applyAlignment="1">
      <alignment/>
    </xf>
    <xf numFmtId="0" fontId="38" fillId="0" borderId="10" xfId="0" applyFont="1" applyBorder="1" applyAlignment="1">
      <alignment horizontal="center" vertical="center" textRotation="90" wrapText="1"/>
    </xf>
    <xf numFmtId="165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textRotation="90" wrapText="1"/>
    </xf>
    <xf numFmtId="0" fontId="38" fillId="0" borderId="12" xfId="0" applyFont="1" applyBorder="1" applyAlignment="1">
      <alignment horizontal="center" vertical="center" textRotation="90" wrapText="1"/>
    </xf>
    <xf numFmtId="0" fontId="38" fillId="0" borderId="13" xfId="0" applyFont="1" applyBorder="1" applyAlignment="1">
      <alignment horizontal="center" vertical="center" textRotation="90" wrapText="1"/>
    </xf>
    <xf numFmtId="0" fontId="38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41" fillId="0" borderId="14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8" fillId="33" borderId="14" xfId="0" applyFont="1" applyFill="1" applyBorder="1" applyAlignment="1">
      <alignment horizontal="left"/>
    </xf>
    <xf numFmtId="0" fontId="38" fillId="33" borderId="15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165" fontId="38" fillId="0" borderId="19" xfId="0" applyNumberFormat="1" applyFont="1" applyFill="1" applyBorder="1" applyAlignment="1">
      <alignment horizontal="center" wrapText="1"/>
    </xf>
    <xf numFmtId="165" fontId="38" fillId="0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tabSelected="1" zoomScale="80" zoomScaleNormal="80" zoomScalePageLayoutView="0" workbookViewId="0" topLeftCell="A1">
      <selection activeCell="N17" sqref="N17"/>
    </sheetView>
  </sheetViews>
  <sheetFormatPr defaultColWidth="9.140625" defaultRowHeight="15"/>
  <cols>
    <col min="1" max="1" width="9.7109375" style="0" customWidth="1"/>
    <col min="2" max="2" width="36.8515625" style="0" customWidth="1"/>
    <col min="3" max="3" width="0" style="0" hidden="1" customWidth="1"/>
    <col min="4" max="4" width="13.7109375" style="0" customWidth="1"/>
    <col min="5" max="5" width="16.7109375" style="0" customWidth="1"/>
    <col min="6" max="8" width="11.7109375" style="0" customWidth="1"/>
    <col min="9" max="9" width="13.57421875" style="0" customWidth="1"/>
    <col min="10" max="12" width="11.7109375" style="0" customWidth="1"/>
    <col min="13" max="13" width="13.28125" style="0" customWidth="1"/>
    <col min="14" max="15" width="11.7109375" style="0" customWidth="1"/>
    <col min="16" max="16" width="13.7109375" style="0" customWidth="1"/>
    <col min="17" max="17" width="27.7109375" style="0" customWidth="1"/>
    <col min="18" max="19" width="13.7109375" style="0" customWidth="1"/>
  </cols>
  <sheetData>
    <row r="1" spans="2:19" ht="113.25" customHeight="1">
      <c r="B1" s="52" t="s">
        <v>66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4"/>
      <c r="R1" s="50" t="s">
        <v>65</v>
      </c>
      <c r="S1" s="51"/>
    </row>
    <row r="2" spans="1:19" ht="15" customHeight="1">
      <c r="A2" s="39" t="s">
        <v>1</v>
      </c>
      <c r="B2" s="39" t="s">
        <v>2</v>
      </c>
      <c r="C2" s="39" t="s">
        <v>3</v>
      </c>
      <c r="D2" s="39" t="s">
        <v>4</v>
      </c>
      <c r="E2" s="44" t="s">
        <v>5</v>
      </c>
      <c r="F2" s="49"/>
      <c r="G2" s="49"/>
      <c r="H2" s="49"/>
      <c r="I2" s="49"/>
      <c r="J2" s="49"/>
      <c r="K2" s="49"/>
      <c r="L2" s="49"/>
      <c r="M2" s="49"/>
      <c r="N2" s="49"/>
      <c r="O2" s="45"/>
      <c r="P2" s="44" t="s">
        <v>6</v>
      </c>
      <c r="Q2" s="49"/>
      <c r="R2" s="49"/>
      <c r="S2" s="45"/>
    </row>
    <row r="3" spans="1:19" ht="51" customHeight="1">
      <c r="A3" s="40"/>
      <c r="B3" s="40"/>
      <c r="C3" s="40"/>
      <c r="D3" s="41"/>
      <c r="E3" s="37" t="s">
        <v>7</v>
      </c>
      <c r="F3" s="44" t="s">
        <v>8</v>
      </c>
      <c r="G3" s="45"/>
      <c r="H3" s="44" t="s">
        <v>9</v>
      </c>
      <c r="I3" s="45"/>
      <c r="J3" s="44" t="s">
        <v>10</v>
      </c>
      <c r="K3" s="45"/>
      <c r="L3" s="44" t="s">
        <v>11</v>
      </c>
      <c r="M3" s="45"/>
      <c r="N3" s="44" t="s">
        <v>12</v>
      </c>
      <c r="O3" s="45"/>
      <c r="P3" s="37" t="s">
        <v>13</v>
      </c>
      <c r="Q3" s="37" t="s">
        <v>14</v>
      </c>
      <c r="R3" s="37" t="s">
        <v>15</v>
      </c>
      <c r="S3" s="37" t="s">
        <v>16</v>
      </c>
    </row>
    <row r="4" spans="1:19" ht="15" customHeight="1">
      <c r="A4" s="41"/>
      <c r="B4" s="41"/>
      <c r="C4" s="41"/>
      <c r="D4" s="8" t="s">
        <v>17</v>
      </c>
      <c r="E4" s="9" t="s">
        <v>17</v>
      </c>
      <c r="F4" s="8" t="s">
        <v>18</v>
      </c>
      <c r="G4" s="8" t="s">
        <v>17</v>
      </c>
      <c r="H4" s="8" t="s">
        <v>19</v>
      </c>
      <c r="I4" s="8" t="s">
        <v>17</v>
      </c>
      <c r="J4" s="9" t="s">
        <v>19</v>
      </c>
      <c r="K4" s="9" t="s">
        <v>17</v>
      </c>
      <c r="L4" s="8" t="s">
        <v>19</v>
      </c>
      <c r="M4" s="8" t="s">
        <v>17</v>
      </c>
      <c r="N4" s="8" t="s">
        <v>20</v>
      </c>
      <c r="O4" s="8" t="s">
        <v>17</v>
      </c>
      <c r="P4" s="9" t="s">
        <v>17</v>
      </c>
      <c r="Q4" s="9" t="s">
        <v>17</v>
      </c>
      <c r="R4" s="9" t="s">
        <v>17</v>
      </c>
      <c r="S4" s="9" t="s">
        <v>17</v>
      </c>
    </row>
    <row r="5" spans="1:19" ht="15" customHeight="1">
      <c r="A5" s="10">
        <v>1</v>
      </c>
      <c r="B5" s="10">
        <v>2</v>
      </c>
      <c r="C5" s="10"/>
      <c r="E5" s="10">
        <v>4</v>
      </c>
      <c r="F5" s="10">
        <v>5</v>
      </c>
      <c r="G5" s="10">
        <v>6</v>
      </c>
      <c r="H5" s="10">
        <v>7</v>
      </c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>
        <v>15</v>
      </c>
      <c r="Q5" s="10">
        <v>16</v>
      </c>
      <c r="R5" s="10">
        <v>17</v>
      </c>
      <c r="S5" s="10">
        <v>18</v>
      </c>
    </row>
    <row r="6" spans="1:19" ht="15" customHeight="1">
      <c r="A6" s="1" t="s">
        <v>49</v>
      </c>
      <c r="B6" s="2"/>
      <c r="C6" s="26"/>
      <c r="D6" s="4">
        <f>E6+I6+S6</f>
        <v>1929243.69</v>
      </c>
      <c r="E6" s="4">
        <f>SUM(E7:E9)</f>
        <v>253364.53</v>
      </c>
      <c r="F6" s="5">
        <v>0</v>
      </c>
      <c r="G6" s="4">
        <v>0</v>
      </c>
      <c r="H6" s="4">
        <v>1060</v>
      </c>
      <c r="I6" s="4">
        <f>SUM(I7:I9)</f>
        <v>1636905.1099999999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>SUM(S7:S9)</f>
        <v>38974.05</v>
      </c>
    </row>
    <row r="7" spans="1:19" ht="17.25" customHeight="1">
      <c r="A7" s="6">
        <v>1</v>
      </c>
      <c r="B7" s="7" t="s">
        <v>50</v>
      </c>
      <c r="C7" s="3" t="s">
        <v>0</v>
      </c>
      <c r="D7" s="25">
        <f>E7+I7+S7</f>
        <v>259005.8</v>
      </c>
      <c r="E7" s="25">
        <v>253364.53</v>
      </c>
      <c r="F7" s="5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25">
        <v>5641.27</v>
      </c>
    </row>
    <row r="8" spans="1:19" ht="17.25" customHeight="1">
      <c r="A8" s="6">
        <v>2</v>
      </c>
      <c r="B8" s="7" t="s">
        <v>51</v>
      </c>
      <c r="C8" s="3" t="s">
        <v>0</v>
      </c>
      <c r="D8" s="25">
        <f>E8+I8+S8</f>
        <v>1086443.95</v>
      </c>
      <c r="E8" s="4">
        <v>0</v>
      </c>
      <c r="F8" s="5">
        <v>0</v>
      </c>
      <c r="G8" s="4">
        <v>0</v>
      </c>
      <c r="H8" s="4">
        <v>750</v>
      </c>
      <c r="I8" s="25">
        <v>1066063.4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25">
        <v>20380.55</v>
      </c>
    </row>
    <row r="9" spans="1:19" ht="17.25" customHeight="1">
      <c r="A9" s="6">
        <v>3</v>
      </c>
      <c r="B9" s="7" t="s">
        <v>52</v>
      </c>
      <c r="C9" s="3" t="s">
        <v>0</v>
      </c>
      <c r="D9" s="25">
        <f>E9+I9+S9</f>
        <v>583793.94</v>
      </c>
      <c r="E9" s="4">
        <v>0</v>
      </c>
      <c r="F9" s="5">
        <v>0</v>
      </c>
      <c r="G9" s="4">
        <v>0</v>
      </c>
      <c r="H9" s="4">
        <v>310</v>
      </c>
      <c r="I9" s="25">
        <v>570841.71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25">
        <v>12952.23</v>
      </c>
    </row>
    <row r="14" spans="2:17" ht="63" customHeight="1">
      <c r="B14" s="55" t="s">
        <v>67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19" ht="15" customHeight="1">
      <c r="A15" s="39" t="s">
        <v>1</v>
      </c>
      <c r="B15" s="39" t="s">
        <v>2</v>
      </c>
      <c r="C15" s="44" t="s">
        <v>27</v>
      </c>
      <c r="D15" s="45"/>
      <c r="E15" s="46" t="s">
        <v>28</v>
      </c>
      <c r="F15" s="46" t="s">
        <v>29</v>
      </c>
      <c r="G15" s="46" t="s">
        <v>30</v>
      </c>
      <c r="H15" s="46" t="s">
        <v>31</v>
      </c>
      <c r="I15" s="44" t="s">
        <v>32</v>
      </c>
      <c r="J15" s="45"/>
      <c r="K15" s="46" t="s">
        <v>33</v>
      </c>
      <c r="L15" s="46" t="s">
        <v>34</v>
      </c>
      <c r="M15" s="44" t="s">
        <v>35</v>
      </c>
      <c r="N15" s="49"/>
      <c r="O15" s="49"/>
      <c r="P15" s="45"/>
      <c r="Q15" s="46" t="s">
        <v>36</v>
      </c>
      <c r="R15" s="46" t="s">
        <v>37</v>
      </c>
      <c r="S15" s="46" t="s">
        <v>38</v>
      </c>
    </row>
    <row r="16" spans="1:19" ht="15" customHeight="1">
      <c r="A16" s="40"/>
      <c r="B16" s="40"/>
      <c r="C16" s="46" t="s">
        <v>39</v>
      </c>
      <c r="D16" s="46" t="s">
        <v>40</v>
      </c>
      <c r="E16" s="47"/>
      <c r="F16" s="47"/>
      <c r="G16" s="47"/>
      <c r="H16" s="47"/>
      <c r="I16" s="46" t="s">
        <v>41</v>
      </c>
      <c r="J16" s="46" t="s">
        <v>42</v>
      </c>
      <c r="K16" s="47"/>
      <c r="L16" s="47"/>
      <c r="M16" s="46" t="s">
        <v>41</v>
      </c>
      <c r="N16" s="56"/>
      <c r="O16" s="57"/>
      <c r="P16" s="58"/>
      <c r="Q16" s="47"/>
      <c r="R16" s="47"/>
      <c r="S16" s="47"/>
    </row>
    <row r="17" spans="1:19" ht="42.75" customHeight="1">
      <c r="A17" s="40"/>
      <c r="B17" s="40"/>
      <c r="C17" s="47"/>
      <c r="D17" s="47"/>
      <c r="E17" s="47"/>
      <c r="F17" s="47"/>
      <c r="G17" s="47"/>
      <c r="H17" s="48"/>
      <c r="I17" s="48"/>
      <c r="J17" s="48"/>
      <c r="K17" s="48"/>
      <c r="L17" s="47"/>
      <c r="M17" s="48"/>
      <c r="N17" s="38" t="s">
        <v>43</v>
      </c>
      <c r="O17" s="38" t="s">
        <v>44</v>
      </c>
      <c r="P17" s="38" t="s">
        <v>45</v>
      </c>
      <c r="Q17" s="48"/>
      <c r="R17" s="48"/>
      <c r="S17" s="47"/>
    </row>
    <row r="18" spans="1:19" ht="15" customHeight="1">
      <c r="A18" s="41"/>
      <c r="B18" s="41"/>
      <c r="C18" s="48"/>
      <c r="D18" s="48"/>
      <c r="E18" s="48"/>
      <c r="F18" s="48"/>
      <c r="G18" s="48"/>
      <c r="H18" s="23" t="s">
        <v>46</v>
      </c>
      <c r="I18" s="23" t="s">
        <v>46</v>
      </c>
      <c r="J18" s="23" t="s">
        <v>46</v>
      </c>
      <c r="K18" s="23" t="s">
        <v>47</v>
      </c>
      <c r="L18" s="48"/>
      <c r="M18" s="23" t="s">
        <v>17</v>
      </c>
      <c r="N18" s="23" t="s">
        <v>17</v>
      </c>
      <c r="O18" s="23" t="s">
        <v>17</v>
      </c>
      <c r="P18" s="23" t="s">
        <v>17</v>
      </c>
      <c r="Q18" s="23" t="s">
        <v>48</v>
      </c>
      <c r="R18" s="23" t="s">
        <v>48</v>
      </c>
      <c r="S18" s="48"/>
    </row>
    <row r="19" spans="1:19" ht="15" customHeight="1">
      <c r="A19" s="24">
        <v>1</v>
      </c>
      <c r="B19" s="24">
        <v>2</v>
      </c>
      <c r="C19" s="24">
        <v>3</v>
      </c>
      <c r="D19" s="24">
        <v>4</v>
      </c>
      <c r="E19" s="24">
        <v>5</v>
      </c>
      <c r="F19" s="24">
        <v>6</v>
      </c>
      <c r="G19" s="24">
        <v>7</v>
      </c>
      <c r="H19" s="24">
        <v>8</v>
      </c>
      <c r="I19" s="24">
        <v>9</v>
      </c>
      <c r="J19" s="24">
        <v>10</v>
      </c>
      <c r="K19" s="24">
        <v>11</v>
      </c>
      <c r="L19" s="24">
        <v>12</v>
      </c>
      <c r="M19" s="24">
        <v>13</v>
      </c>
      <c r="N19" s="24">
        <v>14</v>
      </c>
      <c r="O19" s="24">
        <v>15</v>
      </c>
      <c r="P19" s="24">
        <v>16</v>
      </c>
      <c r="Q19" s="24">
        <v>17</v>
      </c>
      <c r="R19" s="24">
        <v>18</v>
      </c>
      <c r="S19" s="24">
        <v>19</v>
      </c>
    </row>
    <row r="20" spans="1:19" ht="15" customHeight="1">
      <c r="A20" s="59" t="s">
        <v>56</v>
      </c>
      <c r="B20" s="60"/>
      <c r="C20" s="11" t="s">
        <v>21</v>
      </c>
      <c r="D20" s="11" t="s">
        <v>21</v>
      </c>
      <c r="E20" s="11" t="s">
        <v>21</v>
      </c>
      <c r="F20" s="12" t="s">
        <v>21</v>
      </c>
      <c r="G20" s="12" t="s">
        <v>21</v>
      </c>
      <c r="H20" s="13">
        <v>2366.6</v>
      </c>
      <c r="I20" s="13">
        <v>1879.8</v>
      </c>
      <c r="J20" s="13">
        <v>1793.5</v>
      </c>
      <c r="K20" s="14">
        <v>72</v>
      </c>
      <c r="L20" s="12" t="s">
        <v>21</v>
      </c>
      <c r="M20" s="15">
        <f>SUM(M21:M23)</f>
        <v>1929243.69</v>
      </c>
      <c r="N20" s="15">
        <f>SUM(N21:N23)</f>
        <v>101513.62000000001</v>
      </c>
      <c r="O20" s="15">
        <f>SUM(O21:O23)</f>
        <v>101513.62000000001</v>
      </c>
      <c r="P20" s="15">
        <f>SUM(P21:P23)</f>
        <v>1726216.4500000002</v>
      </c>
      <c r="Q20" s="13">
        <f>M20/I20</f>
        <v>1026.3026332588572</v>
      </c>
      <c r="R20" s="13">
        <v>3282.45</v>
      </c>
      <c r="S20" s="11" t="s">
        <v>21</v>
      </c>
    </row>
    <row r="21" spans="1:19" ht="15" customHeight="1">
      <c r="A21" s="16">
        <v>1</v>
      </c>
      <c r="B21" s="17" t="s">
        <v>50</v>
      </c>
      <c r="C21" s="16">
        <v>1980</v>
      </c>
      <c r="D21" s="16"/>
      <c r="E21" s="18" t="s">
        <v>22</v>
      </c>
      <c r="F21" s="6">
        <v>3</v>
      </c>
      <c r="G21" s="6">
        <v>1</v>
      </c>
      <c r="H21" s="4">
        <v>1188</v>
      </c>
      <c r="I21" s="4">
        <v>801.7</v>
      </c>
      <c r="J21" s="4">
        <v>775.3</v>
      </c>
      <c r="K21" s="5">
        <v>24</v>
      </c>
      <c r="L21" s="19" t="s">
        <v>23</v>
      </c>
      <c r="M21" s="20">
        <v>259005.8</v>
      </c>
      <c r="N21" s="20">
        <v>13628.46</v>
      </c>
      <c r="O21" s="20">
        <v>13628.46</v>
      </c>
      <c r="P21" s="20">
        <v>231748.88</v>
      </c>
      <c r="Q21" s="27">
        <f>M21/I21</f>
        <v>323.0707247099912</v>
      </c>
      <c r="R21" s="21">
        <v>1449</v>
      </c>
      <c r="S21" s="22" t="s">
        <v>26</v>
      </c>
    </row>
    <row r="22" spans="1:19" ht="15">
      <c r="A22" s="16">
        <v>2</v>
      </c>
      <c r="B22" s="17" t="s">
        <v>51</v>
      </c>
      <c r="C22" s="16">
        <v>1966</v>
      </c>
      <c r="D22" s="16"/>
      <c r="E22" s="18" t="s">
        <v>22</v>
      </c>
      <c r="F22" s="6">
        <v>2</v>
      </c>
      <c r="G22" s="6">
        <v>2</v>
      </c>
      <c r="H22" s="4">
        <v>768.3</v>
      </c>
      <c r="I22" s="4">
        <v>719.8</v>
      </c>
      <c r="J22" s="4">
        <v>659.9</v>
      </c>
      <c r="K22" s="5">
        <v>38</v>
      </c>
      <c r="L22" s="19" t="s">
        <v>23</v>
      </c>
      <c r="M22" s="20">
        <v>1086443.95</v>
      </c>
      <c r="N22" s="20">
        <v>57166.89</v>
      </c>
      <c r="O22" s="20">
        <v>57166.89</v>
      </c>
      <c r="P22" s="20">
        <v>972110.17</v>
      </c>
      <c r="Q22" s="27">
        <f>M22/I22</f>
        <v>1509.3691997777162</v>
      </c>
      <c r="R22" s="21">
        <v>3282.45</v>
      </c>
      <c r="S22" s="22" t="s">
        <v>25</v>
      </c>
    </row>
    <row r="23" spans="1:19" ht="15">
      <c r="A23" s="16">
        <v>3</v>
      </c>
      <c r="B23" s="17" t="s">
        <v>52</v>
      </c>
      <c r="C23" s="16">
        <v>1968</v>
      </c>
      <c r="D23" s="16"/>
      <c r="E23" s="18" t="s">
        <v>22</v>
      </c>
      <c r="F23" s="6">
        <v>2</v>
      </c>
      <c r="G23" s="6">
        <v>1</v>
      </c>
      <c r="H23" s="4">
        <v>410.3</v>
      </c>
      <c r="I23" s="4">
        <v>358.3</v>
      </c>
      <c r="J23" s="4">
        <v>358.3</v>
      </c>
      <c r="K23" s="5">
        <v>10</v>
      </c>
      <c r="L23" s="19" t="s">
        <v>23</v>
      </c>
      <c r="M23" s="20">
        <v>583793.94</v>
      </c>
      <c r="N23" s="20">
        <v>30718.27</v>
      </c>
      <c r="O23" s="20">
        <v>30718.27</v>
      </c>
      <c r="P23" s="20">
        <v>522357.4</v>
      </c>
      <c r="Q23" s="27">
        <f>M23/I23</f>
        <v>1629.343957577449</v>
      </c>
      <c r="R23" s="21">
        <v>2725.61</v>
      </c>
      <c r="S23" s="22" t="s">
        <v>24</v>
      </c>
    </row>
    <row r="27" spans="14:16" ht="15">
      <c r="N27" s="33"/>
      <c r="O27" s="33"/>
      <c r="P27" s="33"/>
    </row>
    <row r="28" spans="14:16" ht="15">
      <c r="N28" s="33"/>
      <c r="O28" s="33"/>
      <c r="P28" s="33"/>
    </row>
    <row r="29" spans="14:16" ht="15">
      <c r="N29" s="33"/>
      <c r="O29" s="33"/>
      <c r="P29" s="33"/>
    </row>
  </sheetData>
  <sheetProtection/>
  <mergeCells count="35">
    <mergeCell ref="Q15:Q17"/>
    <mergeCell ref="C16:C18"/>
    <mergeCell ref="D16:D18"/>
    <mergeCell ref="I16:I17"/>
    <mergeCell ref="J16:J17"/>
    <mergeCell ref="M16:M17"/>
    <mergeCell ref="S15:S18"/>
    <mergeCell ref="A20:B20"/>
    <mergeCell ref="A15:A18"/>
    <mergeCell ref="B15:B18"/>
    <mergeCell ref="C15:D15"/>
    <mergeCell ref="E15:E18"/>
    <mergeCell ref="F15:F18"/>
    <mergeCell ref="G15:G18"/>
    <mergeCell ref="H15:H17"/>
    <mergeCell ref="I15:J15"/>
    <mergeCell ref="A2:A4"/>
    <mergeCell ref="B2:B4"/>
    <mergeCell ref="C2:C4"/>
    <mergeCell ref="D2:D3"/>
    <mergeCell ref="E2:O2"/>
    <mergeCell ref="R15:R17"/>
    <mergeCell ref="N16:P16"/>
    <mergeCell ref="K15:K17"/>
    <mergeCell ref="L15:L18"/>
    <mergeCell ref="M15:P15"/>
    <mergeCell ref="R1:S1"/>
    <mergeCell ref="B1:Q1"/>
    <mergeCell ref="B14:Q14"/>
    <mergeCell ref="P2:S2"/>
    <mergeCell ref="F3:G3"/>
    <mergeCell ref="H3:I3"/>
    <mergeCell ref="J3:K3"/>
    <mergeCell ref="L3:M3"/>
    <mergeCell ref="N3:O3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I19" sqref="I19"/>
    </sheetView>
  </sheetViews>
  <sheetFormatPr defaultColWidth="9.140625" defaultRowHeight="15"/>
  <cols>
    <col min="1" max="1" width="13.421875" style="0" customWidth="1"/>
    <col min="2" max="2" width="11.8515625" style="0" customWidth="1"/>
    <col min="3" max="4" width="10.421875" style="0" customWidth="1"/>
    <col min="5" max="5" width="12.28125" style="0" customWidth="1"/>
  </cols>
  <sheetData>
    <row r="1" spans="1:5" ht="15">
      <c r="A1" s="28"/>
      <c r="B1" s="44" t="s">
        <v>35</v>
      </c>
      <c r="C1" s="49"/>
      <c r="D1" s="49"/>
      <c r="E1" s="45"/>
    </row>
    <row r="2" spans="1:5" ht="15">
      <c r="A2" s="28"/>
      <c r="B2" s="42" t="s">
        <v>41</v>
      </c>
      <c r="C2" s="43"/>
      <c r="D2" s="43"/>
      <c r="E2" s="43"/>
    </row>
    <row r="3" spans="1:5" ht="82.5">
      <c r="A3" s="28"/>
      <c r="B3" s="43"/>
      <c r="C3" s="32" t="s">
        <v>43</v>
      </c>
      <c r="D3" s="32" t="s">
        <v>44</v>
      </c>
      <c r="E3" s="32" t="s">
        <v>45</v>
      </c>
    </row>
    <row r="4" spans="1:5" ht="15">
      <c r="A4" s="28"/>
      <c r="B4" s="23" t="s">
        <v>17</v>
      </c>
      <c r="C4" s="23" t="s">
        <v>17</v>
      </c>
      <c r="D4" s="23" t="s">
        <v>17</v>
      </c>
      <c r="E4" s="23" t="s">
        <v>17</v>
      </c>
    </row>
    <row r="5" spans="1:5" ht="15">
      <c r="A5" s="64" t="s">
        <v>60</v>
      </c>
      <c r="B5" s="64"/>
      <c r="C5" s="64"/>
      <c r="D5" s="64"/>
      <c r="E5" s="64"/>
    </row>
    <row r="6" spans="1:5" ht="15">
      <c r="A6" s="19" t="s">
        <v>53</v>
      </c>
      <c r="B6" s="29">
        <v>20323170</v>
      </c>
      <c r="C6" s="27">
        <v>1069371.6900000002</v>
      </c>
      <c r="D6" s="27">
        <v>1069371.6900000002</v>
      </c>
      <c r="E6" s="27">
        <v>18184426.62</v>
      </c>
    </row>
    <row r="7" spans="1:5" ht="15">
      <c r="A7" s="19" t="s">
        <v>54</v>
      </c>
      <c r="B7" s="29">
        <v>18835704.828900002</v>
      </c>
      <c r="C7" s="30">
        <v>991103.73</v>
      </c>
      <c r="D7" s="30">
        <v>991103.73</v>
      </c>
      <c r="E7" s="30">
        <v>16853497.370000005</v>
      </c>
    </row>
    <row r="8" spans="1:5" ht="15" customHeight="1">
      <c r="A8" s="19" t="s">
        <v>55</v>
      </c>
      <c r="B8" s="31">
        <f>B6-B7</f>
        <v>1487465.171099998</v>
      </c>
      <c r="C8" s="31">
        <f>C6-C7</f>
        <v>78267.9600000002</v>
      </c>
      <c r="D8" s="31">
        <f>D6-D7</f>
        <v>78267.9600000002</v>
      </c>
      <c r="E8" s="31">
        <f>E6-E7</f>
        <v>1330929.2499999963</v>
      </c>
    </row>
    <row r="9" spans="1:5" ht="15">
      <c r="A9" s="61" t="s">
        <v>61</v>
      </c>
      <c r="B9" s="61"/>
      <c r="C9" s="61"/>
      <c r="D9" s="61"/>
      <c r="E9" s="61"/>
    </row>
    <row r="10" spans="1:5" ht="15">
      <c r="A10" s="36" t="s">
        <v>53</v>
      </c>
      <c r="B10" s="28">
        <v>1646740</v>
      </c>
      <c r="C10" s="28">
        <v>86648.73999999999</v>
      </c>
      <c r="D10" s="28">
        <v>86648.73999999999</v>
      </c>
      <c r="E10" s="28">
        <v>1473442.52</v>
      </c>
    </row>
    <row r="11" spans="1:5" ht="15">
      <c r="A11" s="36" t="s">
        <v>54</v>
      </c>
      <c r="B11" s="28">
        <v>1646792.29</v>
      </c>
      <c r="C11" s="28">
        <v>86651.48999999999</v>
      </c>
      <c r="D11" s="28">
        <v>86651.48999999999</v>
      </c>
      <c r="E11" s="28">
        <v>1473489.31</v>
      </c>
    </row>
    <row r="12" spans="1:5" ht="15">
      <c r="A12" s="36" t="s">
        <v>59</v>
      </c>
      <c r="B12" s="28">
        <v>52.29000000003725</v>
      </c>
      <c r="C12" s="28">
        <v>2.75</v>
      </c>
      <c r="D12" s="28">
        <v>2.75</v>
      </c>
      <c r="E12" s="28">
        <v>46.79000000003725</v>
      </c>
    </row>
    <row r="13" spans="1:5" ht="15">
      <c r="A13" s="61" t="s">
        <v>62</v>
      </c>
      <c r="B13" s="61"/>
      <c r="C13" s="61"/>
      <c r="D13" s="61"/>
      <c r="E13" s="61"/>
    </row>
    <row r="14" spans="1:5" ht="15">
      <c r="A14" s="19" t="s">
        <v>57</v>
      </c>
      <c r="B14" s="34">
        <v>2522460</v>
      </c>
      <c r="C14" s="34">
        <v>132727.68</v>
      </c>
      <c r="D14" s="34">
        <v>132727.68</v>
      </c>
      <c r="E14" s="34">
        <v>2257004.64</v>
      </c>
    </row>
    <row r="15" spans="1:5" ht="15">
      <c r="A15" s="19" t="s">
        <v>54</v>
      </c>
      <c r="B15" s="34">
        <v>1929243.69</v>
      </c>
      <c r="C15" s="34">
        <v>101513.62000000001</v>
      </c>
      <c r="D15" s="34">
        <v>101513.62000000001</v>
      </c>
      <c r="E15" s="34">
        <v>1726216.4500000002</v>
      </c>
    </row>
    <row r="16" spans="1:5" ht="15">
      <c r="A16" s="19" t="s">
        <v>55</v>
      </c>
      <c r="B16" s="34">
        <f>B14-B15</f>
        <v>593216.31</v>
      </c>
      <c r="C16" s="34">
        <f>C14-C15</f>
        <v>31214.059999999983</v>
      </c>
      <c r="D16" s="34">
        <f>D14-D15</f>
        <v>31214.059999999983</v>
      </c>
      <c r="E16" s="34">
        <f>E14-E15</f>
        <v>530788.19</v>
      </c>
    </row>
    <row r="17" spans="1:5" ht="15">
      <c r="A17" s="61" t="s">
        <v>63</v>
      </c>
      <c r="B17" s="61"/>
      <c r="C17" s="61"/>
      <c r="D17" s="61"/>
      <c r="E17" s="61"/>
    </row>
    <row r="18" spans="1:5" ht="15">
      <c r="A18" s="19" t="s">
        <v>53</v>
      </c>
      <c r="B18" s="28">
        <v>1565729.97</v>
      </c>
      <c r="C18" s="28">
        <v>82386.12999999999</v>
      </c>
      <c r="D18" s="28">
        <v>82386.12999999999</v>
      </c>
      <c r="E18" s="28">
        <v>1400957.71</v>
      </c>
    </row>
    <row r="19" spans="1:5" ht="15">
      <c r="A19" s="19" t="s">
        <v>58</v>
      </c>
      <c r="B19" s="28">
        <v>4169014.3000000003</v>
      </c>
      <c r="C19" s="28">
        <v>219366.65000000002</v>
      </c>
      <c r="D19" s="28">
        <v>219366.65000000002</v>
      </c>
      <c r="E19" s="28">
        <v>3730281</v>
      </c>
    </row>
    <row r="20" spans="1:5" ht="15">
      <c r="A20" s="19" t="s">
        <v>59</v>
      </c>
      <c r="B20" s="28">
        <f>B19-B18</f>
        <v>2603284.33</v>
      </c>
      <c r="C20" s="28">
        <f>C19-C18</f>
        <v>136980.52000000002</v>
      </c>
      <c r="D20" s="28">
        <f>D19-D18</f>
        <v>136980.52000000002</v>
      </c>
      <c r="E20" s="28">
        <f>E19-E18</f>
        <v>2329323.29</v>
      </c>
    </row>
    <row r="21" spans="1:5" ht="15">
      <c r="A21" s="62" t="s">
        <v>64</v>
      </c>
      <c r="B21" s="63"/>
      <c r="C21" s="63"/>
      <c r="D21" s="63"/>
      <c r="E21" s="63"/>
    </row>
    <row r="22" spans="1:7" ht="15">
      <c r="A22" s="19" t="s">
        <v>53</v>
      </c>
      <c r="B22" s="34">
        <v>4859560</v>
      </c>
      <c r="C22" s="34">
        <v>255702.02999999997</v>
      </c>
      <c r="D22" s="34">
        <v>255702.02999999997</v>
      </c>
      <c r="E22" s="34">
        <v>4348155.9399999995</v>
      </c>
      <c r="G22" s="35"/>
    </row>
    <row r="23" spans="1:5" ht="15">
      <c r="A23" s="19" t="s">
        <v>54</v>
      </c>
      <c r="B23" s="34">
        <v>4336904.859999999</v>
      </c>
      <c r="C23" s="34">
        <v>228200.78</v>
      </c>
      <c r="D23" s="34">
        <v>228200.78</v>
      </c>
      <c r="E23" s="34">
        <v>3880503.3000000003</v>
      </c>
    </row>
    <row r="24" spans="1:5" ht="15">
      <c r="A24" s="28" t="s">
        <v>55</v>
      </c>
      <c r="B24" s="34">
        <f>B22-B23</f>
        <v>522655.1400000006</v>
      </c>
      <c r="C24" s="34">
        <f>C22-C23</f>
        <v>27501.24999999997</v>
      </c>
      <c r="D24" s="34">
        <f>D22-D23</f>
        <v>27501.24999999997</v>
      </c>
      <c r="E24" s="34">
        <f>E22-E23</f>
        <v>467652.6399999992</v>
      </c>
    </row>
  </sheetData>
  <sheetProtection/>
  <mergeCells count="8">
    <mergeCell ref="A17:E17"/>
    <mergeCell ref="A21:E21"/>
    <mergeCell ref="B1:E1"/>
    <mergeCell ref="B2:B3"/>
    <mergeCell ref="C2:E2"/>
    <mergeCell ref="A5:E5"/>
    <mergeCell ref="A9:E9"/>
    <mergeCell ref="A13:E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2016-02-16T10:40:48Z</dcterms:modified>
  <cp:category/>
  <cp:version/>
  <cp:contentType/>
  <cp:contentStatus/>
</cp:coreProperties>
</file>